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600" tabRatio="918"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'BoQ1'!$A$1:$BC$27</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sharedStrings.xml><?xml version="1.0" encoding="utf-8"?>
<sst xmlns="http://schemas.openxmlformats.org/spreadsheetml/2006/main" count="170" uniqueCount="62">
  <si>
    <t>BoQ_Ver3.1</t>
  </si>
  <si>
    <t>Item Rate</t>
  </si>
  <si>
    <t>Normal</t>
  </si>
  <si>
    <t>INR Only</t>
  </si>
  <si>
    <t>INR</t>
  </si>
  <si>
    <t>Select, Excess (+), Less (-)</t>
  </si>
  <si>
    <t>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</si>
  <si>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</si>
  <si>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</si>
  <si>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</si>
  <si>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</si>
  <si>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</si>
  <si>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</si>
  <si>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</si>
  <si>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</si>
  <si>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</si>
  <si>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</si>
  <si>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</si>
  <si>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</si>
  <si>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</si>
  <si>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</si>
  <si>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</si>
  <si>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</si>
  <si>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</si>
  <si>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</si>
  <si>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</si>
  <si>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</si>
  <si>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</si>
  <si>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</si>
  <si>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</si>
  <si>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</si>
  <si>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 xml:space="preserve">TOTAL AMOUNT  </t>
  </si>
  <si>
    <t>TOTAL AMOUNT In Words</t>
  </si>
  <si>
    <t>Excess(+)</t>
  </si>
  <si>
    <t>Full Conversion</t>
  </si>
  <si>
    <t>Total in Figures</t>
  </si>
  <si>
    <t>Quoted Rate in Figures</t>
  </si>
  <si>
    <t>Select</t>
  </si>
  <si>
    <t>Quoted Rate in Words</t>
  </si>
  <si>
    <t>Please Enable Macros to View BoQ information</t>
  </si>
  <si>
    <t>Name of the Bidder/ Bidding Firm / Company :</t>
  </si>
  <si>
    <r>
      <t xml:space="preserve">Estimated Rate
in
</t>
    </r>
    <r>
      <rPr>
        <b/>
        <sz val="11"/>
        <color indexed="10"/>
        <rFont val="Arial"/>
        <family val="2"/>
      </rPr>
      <t>Rs.      P</t>
    </r>
  </si>
  <si>
    <r>
      <t xml:space="preserve">TOTAL AMOUNT  With Taxes
</t>
    </r>
    <r>
      <rPr>
        <b/>
        <sz val="11"/>
        <color indexed="10"/>
        <rFont val="Arial"/>
        <family val="2"/>
      </rPr>
      <t>Rs.      P</t>
    </r>
  </si>
  <si>
    <t>Tender Inviting Authority: Superintending Engineer(Civil), IISER Thiruvananthapuram</t>
  </si>
  <si>
    <t>Contract No:   04712778039/8036</t>
  </si>
  <si>
    <r>
      <t xml:space="preserve">Rate in </t>
    </r>
    <r>
      <rPr>
        <b/>
        <sz val="11"/>
        <color indexed="18"/>
        <rFont val="Arial"/>
        <family val="2"/>
      </rPr>
      <t>Figures</t>
    </r>
    <r>
      <rPr>
        <b/>
        <sz val="11"/>
        <color indexed="56"/>
        <rFont val="Arial"/>
        <family val="2"/>
      </rPr>
      <t xml:space="preserve"> to be entered by the bidder in             </t>
    </r>
    <r>
      <rPr>
        <b/>
        <sz val="11"/>
        <color indexed="10"/>
        <rFont val="Arial"/>
        <family val="2"/>
      </rPr>
      <t xml:space="preserve">Rs.   p  </t>
    </r>
    <r>
      <rPr>
        <b/>
        <sz val="11"/>
        <color indexed="56"/>
        <rFont val="Arial"/>
        <family val="2"/>
      </rPr>
      <t xml:space="preserve">         </t>
    </r>
  </si>
  <si>
    <t>Sqm</t>
  </si>
  <si>
    <t xml:space="preserve">Providing and fixing aluminium work for doors, windows, ventilators and partitions with extruded built up standard tubular sections/ appropriate Z sections and other sections of approved make conforming to IS: 733 and IS: 1285, fixing with dash fasteners of required dia and size, including necessary filling up the gaps at junctions, i.e. at top, bottom and sides with required EPDM rubber/ neoprene gasket etc. Aluminium sections shall be smooth, rust free, straight, mitred and jointed mechanically wherever required including cleat angle, Aluminium snap beading for glazing / paneling, C.P. brass / stainless steel screws, all complete as per architectural drawings and the directions of Engineer-in-charge. (Glazing, paneling and dash fasteners to be paid for separately) </t>
  </si>
  <si>
    <t>For fixed portion
Powder coated aluminium (minimum thickness of powder coating 50 micron)</t>
  </si>
  <si>
    <t>For shutters of doors, windows &amp; ventilators including providing and fixing hinges/ pivots and making provision for fixing of fittings wherever required including the cost of EPDM rubber / neoprene gasket required (Fittings shall be paid for separately)
Powder coated aluminium (minimum thickness of powder coating 50 micron)</t>
  </si>
  <si>
    <t>Providing and fixing 12 mm thick prelaminated particle board flat pressed three layer or graded wood particle board conforming to IS: 12823 Grade l Type ll, in panelling fixed in aluminum doors, windows shutters and partition frames with C.P. brass / stainless steel screws etc. complete as per architectural drawings and directions of engineer-in-charge.</t>
  </si>
  <si>
    <t>Pre-laminated particle board with decorative lamination on both sides</t>
  </si>
  <si>
    <t>Providing and fixing glazing in aluminium door, window, ventilator shutters and partitions etc. with EPDM rubber / neoprene gasket etc. complete as per the architectural drawings and the directions of engineer-in-charge.</t>
  </si>
  <si>
    <t>With float glass panes of 4.0 mm thickness</t>
  </si>
  <si>
    <t>Providing and fixing aluminium handles, ISI marked, anodised (anodic coating not less than grade AC 10 as per IS : 1868) transparent or dyed to required colour or shade, with necessary screws etc. complete :</t>
  </si>
  <si>
    <t>125 mm</t>
  </si>
  <si>
    <t>Providing and fixing aluminium extruded section body tubular type universal hydraulic door closer (having brand logo with ISi, IS : 3564, embossed on the body, door weight upto 36 kg to 80 kg and door widthfrom 701 mm to 1000 mm), with double speed adjustment with necessary accessories and screws etc. complete.</t>
  </si>
  <si>
    <t>Providing and fixing Brass 100mm mortice latch and lock with 6 levers without pair of handles (best make of approved quality) for aluminium doors including necessary cutting and making good etc. complete.</t>
  </si>
  <si>
    <t>Providing and fixing aluminium hanging floor door stopper, ISI marked, anodised (anodic coating not less than grade AC 10 as per IS : 1868) transparent or dyed to required colour and shade, with necessary screws etc. complete.</t>
  </si>
  <si>
    <t>Each</t>
  </si>
  <si>
    <t>Kg</t>
  </si>
  <si>
    <t>Name of Work: Aluminium partition work for Room no 2207A in Chemical Science Block at IISERTVM Campus Vithura</t>
  </si>
</sst>
</file>

<file path=xl/styles.xml><?xml version="1.0" encoding="utf-8"?>
<styleSheet xmlns="http://schemas.openxmlformats.org/spreadsheetml/2006/main">
  <numFmts count="25">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Rs.&quot;\ #,##0;&quot;Rs.&quot;\ \-#,##0"/>
    <numFmt numFmtId="173" formatCode="&quot;Rs.&quot;\ #,##0;[Red]&quot;Rs.&quot;\ \-#,##0"/>
    <numFmt numFmtId="174" formatCode="&quot;Rs.&quot;\ #,##0.00;&quot;Rs.&quot;\ \-#,##0.00"/>
    <numFmt numFmtId="175" formatCode="&quot;Rs.&quot;\ #,##0.00;[Red]&quot;Rs.&quot;\ \-#,##0.00"/>
    <numFmt numFmtId="176" formatCode="_ &quot;Rs.&quot;\ * #,##0_ ;_ &quot;Rs.&quot;\ * \-#,##0_ ;_ &quot;Rs.&quot;\ * &quot;-&quot;_ ;_ @_ "/>
    <numFmt numFmtId="177" formatCode="_ &quot;Rs.&quot;\ * #,##0.00_ ;_ &quot;Rs.&quot;\ * \-#,##0.00_ ;_ &quot;Rs.&quot;\ * &quot;-&quot;??_ ;_ @_ "/>
    <numFmt numFmtId="178" formatCode="0.000"/>
    <numFmt numFmtId="179" formatCode="0.0000"/>
    <numFmt numFmtId="180" formatCode="0.0"/>
  </numFmts>
  <fonts count="61">
    <font>
      <sz val="11"/>
      <color indexed="8"/>
      <name val="Calibri"/>
      <family val="2"/>
    </font>
    <font>
      <sz val="10"/>
      <name val="Arial"/>
      <family val="0"/>
    </font>
    <font>
      <sz val="11"/>
      <color indexed="22"/>
      <name val="Calibri"/>
      <family val="2"/>
    </font>
    <font>
      <sz val="11"/>
      <color indexed="23"/>
      <name val="Calibri"/>
      <family val="2"/>
    </font>
    <font>
      <b/>
      <u val="single"/>
      <sz val="16"/>
      <color indexed="10"/>
      <name val="Arial"/>
      <family val="2"/>
    </font>
    <font>
      <sz val="11"/>
      <name val="Arial"/>
      <family val="2"/>
    </font>
    <font>
      <sz val="11"/>
      <color indexed="23"/>
      <name val="Arial"/>
      <family val="2"/>
    </font>
    <font>
      <sz val="11"/>
      <color indexed="22"/>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2"/>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16"/>
      <color indexed="8"/>
      <name val="Calibri"/>
      <family val="2"/>
    </font>
    <font>
      <sz val="12"/>
      <name val="Book Antiqua"/>
      <family val="1"/>
    </font>
    <font>
      <b/>
      <sz val="11"/>
      <color indexed="56"/>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000066"/>
      <name val="Arial"/>
      <family val="2"/>
    </font>
    <font>
      <b/>
      <sz val="11"/>
      <color rgb="FF00206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0"/>
        <bgColor indexed="64"/>
      </patternFill>
    </fill>
    <fill>
      <patternFill patternType="solid">
        <fgColor indexed="27"/>
        <bgColor indexed="64"/>
      </patternFill>
    </fill>
    <fill>
      <patternFill patternType="solid">
        <fgColor indexed="27"/>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right style="thin"/>
      <top style="thin"/>
      <bottom/>
    </border>
    <border>
      <left style="thin">
        <color theme="2" tint="-0.4999699890613556"/>
      </left>
      <right style="thin">
        <color theme="2" tint="-0.4999699890613556"/>
      </right>
      <top style="thin">
        <color theme="2" tint="-0.4999699890613556"/>
      </top>
      <bottom style="thin">
        <color theme="2" tint="-0.4999699890613556"/>
      </bottom>
    </border>
    <border>
      <left style="thin">
        <color indexed="8"/>
      </left>
      <right style="medium">
        <color indexed="8"/>
      </right>
      <top style="thin">
        <color indexed="8"/>
      </top>
      <bottom style="thin">
        <color indexed="8"/>
      </bottom>
    </border>
    <border>
      <left style="thin">
        <color theme="2" tint="-0.24993999302387238"/>
      </left>
      <right style="thin">
        <color theme="2" tint="-0.24993999302387238"/>
      </right>
      <top style="thin">
        <color theme="2" tint="-0.24993999302387238"/>
      </top>
      <bottom style="thin">
        <color theme="2" tint="-0.24993999302387238"/>
      </bottom>
    </border>
    <border>
      <left>
        <color indexed="63"/>
      </left>
      <right>
        <color indexed="63"/>
      </right>
      <top>
        <color indexed="63"/>
      </top>
      <bottom style="thin">
        <color indexed="8"/>
      </bottom>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5"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90">
    <xf numFmtId="0" fontId="0" fillId="0" borderId="0" xfId="0" applyAlignment="1">
      <alignment/>
    </xf>
    <xf numFmtId="0" fontId="0" fillId="0" borderId="0" xfId="56" applyNumberFormat="1" applyFill="1">
      <alignment/>
      <protection/>
    </xf>
    <xf numFmtId="0" fontId="1" fillId="0" borderId="0" xfId="58" applyNumberFormat="1" applyFill="1">
      <alignment/>
      <protection/>
    </xf>
    <xf numFmtId="0" fontId="2" fillId="0" borderId="0" xfId="56" applyNumberFormat="1" applyFont="1" applyFill="1">
      <alignment/>
      <protection/>
    </xf>
    <xf numFmtId="0" fontId="3" fillId="0" borderId="0" xfId="56" applyNumberFormat="1" applyFont="1" applyFill="1">
      <alignment/>
      <protection/>
    </xf>
    <xf numFmtId="0" fontId="5" fillId="0" borderId="0" xfId="56" applyNumberFormat="1" applyFont="1" applyFill="1" applyBorder="1" applyAlignment="1">
      <alignment vertical="center"/>
      <protection/>
    </xf>
    <xf numFmtId="0" fontId="6" fillId="0" borderId="0" xfId="56" applyNumberFormat="1" applyFont="1" applyFill="1" applyBorder="1" applyAlignment="1" applyProtection="1">
      <alignment vertical="center"/>
      <protection locked="0"/>
    </xf>
    <xf numFmtId="0" fontId="6" fillId="0" borderId="0" xfId="56" applyNumberFormat="1" applyFont="1" applyFill="1" applyBorder="1" applyAlignment="1">
      <alignment vertical="center"/>
      <protection/>
    </xf>
    <xf numFmtId="0" fontId="7" fillId="0" borderId="0" xfId="56" applyNumberFormat="1" applyFont="1" applyFill="1" applyBorder="1" applyAlignment="1">
      <alignment vertical="center"/>
      <protection/>
    </xf>
    <xf numFmtId="0" fontId="8" fillId="0" borderId="0" xfId="58" applyNumberFormat="1" applyFont="1" applyFill="1" applyBorder="1" applyAlignment="1" applyProtection="1">
      <alignment horizontal="center" vertical="center"/>
      <protection/>
    </xf>
    <xf numFmtId="0" fontId="8" fillId="0" borderId="0" xfId="59" applyNumberFormat="1" applyFont="1" applyFill="1" applyBorder="1" applyAlignment="1" applyProtection="1">
      <alignment horizontal="center" vertical="center"/>
      <protection/>
    </xf>
    <xf numFmtId="0" fontId="9" fillId="0" borderId="0" xfId="56" applyNumberFormat="1" applyFont="1" applyFill="1" applyBorder="1" applyAlignment="1">
      <alignment vertical="center"/>
      <protection/>
    </xf>
    <xf numFmtId="0" fontId="11" fillId="0" borderId="0" xfId="56" applyNumberFormat="1" applyFont="1" applyFill="1" applyBorder="1" applyAlignment="1">
      <alignment horizontal="left"/>
      <protection/>
    </xf>
    <xf numFmtId="0" fontId="12" fillId="0" borderId="0" xfId="56" applyNumberFormat="1" applyFont="1" applyFill="1" applyBorder="1" applyAlignment="1">
      <alignment horizontal="left"/>
      <protection/>
    </xf>
    <xf numFmtId="0" fontId="13" fillId="0" borderId="0" xfId="56" applyNumberFormat="1" applyFont="1" applyFill="1" applyBorder="1" applyAlignment="1">
      <alignment horizontal="left"/>
      <protection/>
    </xf>
    <xf numFmtId="0" fontId="9" fillId="0" borderId="10" xfId="58" applyNumberFormat="1" applyFont="1" applyFill="1" applyBorder="1" applyAlignment="1" applyProtection="1">
      <alignment horizontal="left" vertical="top" wrapText="1"/>
      <protection/>
    </xf>
    <xf numFmtId="0" fontId="5" fillId="0" borderId="0" xfId="56" applyNumberFormat="1" applyFont="1" applyFill="1" applyAlignment="1" applyProtection="1">
      <alignment vertical="center"/>
      <protection locked="0"/>
    </xf>
    <xf numFmtId="0" fontId="7" fillId="0" borderId="0" xfId="56" applyNumberFormat="1" applyFont="1" applyFill="1" applyAlignment="1" applyProtection="1">
      <alignment vertical="center"/>
      <protection locked="0"/>
    </xf>
    <xf numFmtId="0" fontId="6" fillId="0" borderId="0" xfId="56" applyNumberFormat="1" applyFont="1" applyFill="1" applyAlignment="1" applyProtection="1">
      <alignment vertical="center"/>
      <protection locked="0"/>
    </xf>
    <xf numFmtId="0" fontId="5" fillId="0" borderId="0" xfId="56" applyNumberFormat="1" applyFont="1" applyFill="1" applyAlignment="1">
      <alignment vertical="center"/>
      <protection/>
    </xf>
    <xf numFmtId="0" fontId="7" fillId="0" borderId="0" xfId="56" applyNumberFormat="1" applyFont="1" applyFill="1" applyAlignment="1">
      <alignment vertical="center"/>
      <protection/>
    </xf>
    <xf numFmtId="0" fontId="6" fillId="0" borderId="0" xfId="56" applyNumberFormat="1" applyFont="1" applyFill="1" applyAlignment="1">
      <alignment vertical="center"/>
      <protection/>
    </xf>
    <xf numFmtId="0" fontId="9" fillId="0" borderId="11" xfId="56" applyNumberFormat="1" applyFont="1" applyFill="1" applyBorder="1" applyAlignment="1">
      <alignment horizontal="center" vertical="top" wrapText="1"/>
      <protection/>
    </xf>
    <xf numFmtId="0" fontId="5" fillId="0" borderId="0" xfId="56" applyNumberFormat="1" applyFont="1" applyFill="1">
      <alignment/>
      <protection/>
    </xf>
    <xf numFmtId="0" fontId="7" fillId="0" borderId="0" xfId="56" applyNumberFormat="1" applyFont="1" applyFill="1">
      <alignment/>
      <protection/>
    </xf>
    <xf numFmtId="0" fontId="6" fillId="0" borderId="0" xfId="56" applyNumberFormat="1" applyFont="1" applyFill="1">
      <alignment/>
      <protection/>
    </xf>
    <xf numFmtId="0" fontId="16" fillId="0" borderId="11" xfId="58" applyNumberFormat="1" applyFont="1" applyFill="1" applyBorder="1" applyAlignment="1">
      <alignment vertical="top" wrapText="1"/>
      <protection/>
    </xf>
    <xf numFmtId="0" fontId="9" fillId="0" borderId="12" xfId="56" applyNumberFormat="1" applyFont="1" applyFill="1" applyBorder="1" applyAlignment="1">
      <alignment horizontal="center" vertical="top" wrapText="1"/>
      <protection/>
    </xf>
    <xf numFmtId="2" fontId="5" fillId="0" borderId="12" xfId="58" applyNumberFormat="1" applyFont="1" applyFill="1" applyBorder="1" applyAlignment="1">
      <alignment vertical="top"/>
      <protection/>
    </xf>
    <xf numFmtId="0" fontId="5" fillId="0" borderId="12" xfId="58" applyNumberFormat="1" applyFont="1" applyFill="1" applyBorder="1" applyAlignment="1">
      <alignment vertical="top"/>
      <protection/>
    </xf>
    <xf numFmtId="0" fontId="5" fillId="0" borderId="12" xfId="56" applyNumberFormat="1" applyFont="1" applyFill="1" applyBorder="1" applyAlignment="1">
      <alignment vertical="top"/>
      <protection/>
    </xf>
    <xf numFmtId="0" fontId="9" fillId="0" borderId="12" xfId="56" applyNumberFormat="1" applyFont="1" applyFill="1" applyBorder="1" applyAlignment="1" applyProtection="1">
      <alignment horizontal="left" vertical="top"/>
      <protection locked="0"/>
    </xf>
    <xf numFmtId="0" fontId="5" fillId="0" borderId="12" xfId="58" applyNumberFormat="1" applyFont="1" applyFill="1" applyBorder="1" applyAlignment="1">
      <alignment vertical="top" wrapText="1"/>
      <protection/>
    </xf>
    <xf numFmtId="0" fontId="5" fillId="0" borderId="0" xfId="56" applyNumberFormat="1" applyFont="1" applyFill="1" applyAlignment="1">
      <alignment vertical="top"/>
      <protection/>
    </xf>
    <xf numFmtId="0" fontId="7" fillId="0" borderId="0" xfId="56" applyNumberFormat="1" applyFont="1" applyFill="1" applyAlignment="1">
      <alignment vertical="top"/>
      <protection/>
    </xf>
    <xf numFmtId="0" fontId="6" fillId="0" borderId="0" xfId="56" applyNumberFormat="1" applyFont="1" applyFill="1" applyAlignment="1">
      <alignment vertical="top"/>
      <protection/>
    </xf>
    <xf numFmtId="0" fontId="9" fillId="0" borderId="12" xfId="56" applyNumberFormat="1" applyFont="1" applyFill="1" applyBorder="1" applyAlignment="1" applyProtection="1">
      <alignment horizontal="right" vertical="top"/>
      <protection locked="0"/>
    </xf>
    <xf numFmtId="2" fontId="9" fillId="0" borderId="12" xfId="56" applyNumberFormat="1" applyFont="1" applyFill="1" applyBorder="1" applyAlignment="1" applyProtection="1">
      <alignment horizontal="right" vertical="top"/>
      <protection locked="0"/>
    </xf>
    <xf numFmtId="2" fontId="9" fillId="0" borderId="11" xfId="56" applyNumberFormat="1" applyFont="1" applyFill="1" applyBorder="1" applyAlignment="1" applyProtection="1">
      <alignment horizontal="center" vertical="top" wrapText="1"/>
      <protection/>
    </xf>
    <xf numFmtId="2" fontId="9" fillId="0" borderId="11" xfId="56" applyNumberFormat="1" applyFont="1" applyFill="1" applyBorder="1" applyAlignment="1">
      <alignment horizontal="center" vertical="top" wrapText="1"/>
      <protection/>
    </xf>
    <xf numFmtId="2" fontId="9" fillId="0" borderId="12" xfId="56" applyNumberFormat="1" applyFont="1" applyFill="1" applyBorder="1" applyAlignment="1">
      <alignment horizontal="center" vertical="top" wrapText="1"/>
      <protection/>
    </xf>
    <xf numFmtId="0" fontId="9" fillId="0" borderId="12" xfId="58" applyNumberFormat="1" applyFont="1" applyFill="1" applyBorder="1" applyAlignment="1">
      <alignment horizontal="left" vertical="top"/>
      <protection/>
    </xf>
    <xf numFmtId="0" fontId="5" fillId="0" borderId="13" xfId="58" applyNumberFormat="1" applyFont="1" applyFill="1" applyBorder="1" applyAlignment="1">
      <alignment vertical="top"/>
      <protection/>
    </xf>
    <xf numFmtId="0" fontId="5" fillId="0" borderId="14" xfId="58" applyNumberFormat="1" applyFont="1" applyFill="1" applyBorder="1" applyAlignment="1">
      <alignment vertical="top"/>
      <protection/>
    </xf>
    <xf numFmtId="0" fontId="17" fillId="0" borderId="15" xfId="58" applyNumberFormat="1" applyFont="1" applyFill="1" applyBorder="1" applyAlignment="1">
      <alignment vertical="top"/>
      <protection/>
    </xf>
    <xf numFmtId="0" fontId="5" fillId="0" borderId="15" xfId="58" applyNumberFormat="1" applyFont="1" applyFill="1" applyBorder="1" applyAlignment="1">
      <alignment vertical="top"/>
      <protection/>
    </xf>
    <xf numFmtId="179" fontId="5" fillId="0" borderId="0" xfId="56" applyNumberFormat="1" applyFont="1" applyFill="1" applyAlignment="1">
      <alignment vertical="top"/>
      <protection/>
    </xf>
    <xf numFmtId="0" fontId="9" fillId="33" borderId="10" xfId="58" applyNumberFormat="1" applyFont="1" applyFill="1" applyBorder="1" applyAlignment="1">
      <alignment horizontal="left" vertical="top"/>
      <protection/>
    </xf>
    <xf numFmtId="0" fontId="9" fillId="0" borderId="15" xfId="58" applyNumberFormat="1" applyFont="1" applyFill="1" applyBorder="1" applyAlignment="1">
      <alignment horizontal="left" vertical="top"/>
      <protection/>
    </xf>
    <xf numFmtId="0" fontId="18" fillId="0" borderId="13" xfId="56" applyNumberFormat="1" applyFont="1" applyFill="1" applyBorder="1" applyAlignment="1" applyProtection="1">
      <alignment vertical="top"/>
      <protection/>
    </xf>
    <xf numFmtId="0" fontId="18" fillId="0" borderId="11" xfId="58" applyNumberFormat="1" applyFont="1" applyFill="1" applyBorder="1" applyAlignment="1">
      <alignment vertical="top"/>
      <protection/>
    </xf>
    <xf numFmtId="0" fontId="5" fillId="0" borderId="11" xfId="56" applyNumberFormat="1" applyFont="1" applyFill="1" applyBorder="1" applyAlignment="1" applyProtection="1">
      <alignment vertical="top"/>
      <protection/>
    </xf>
    <xf numFmtId="0" fontId="15" fillId="0" borderId="11" xfId="58" applyNumberFormat="1" applyFont="1" applyFill="1" applyBorder="1" applyAlignment="1" applyProtection="1">
      <alignment vertical="center" wrapText="1"/>
      <protection locked="0"/>
    </xf>
    <xf numFmtId="0" fontId="15" fillId="0" borderId="11" xfId="65" applyNumberFormat="1" applyFont="1" applyFill="1" applyBorder="1" applyAlignment="1" applyProtection="1">
      <alignment vertical="center" wrapText="1"/>
      <protection locked="0"/>
    </xf>
    <xf numFmtId="0" fontId="19" fillId="0" borderId="11" xfId="58" applyNumberFormat="1" applyFont="1" applyFill="1" applyBorder="1" applyAlignment="1" applyProtection="1">
      <alignment vertical="center" wrapText="1"/>
      <protection/>
    </xf>
    <xf numFmtId="0" fontId="5" fillId="0" borderId="0" xfId="56" applyNumberFormat="1" applyFont="1" applyFill="1" applyAlignment="1" applyProtection="1">
      <alignment vertical="top"/>
      <protection/>
    </xf>
    <xf numFmtId="179" fontId="22" fillId="0" borderId="16" xfId="58" applyNumberFormat="1" applyFont="1" applyFill="1" applyBorder="1" applyAlignment="1">
      <alignment horizontal="right" vertical="top"/>
      <protection/>
    </xf>
    <xf numFmtId="179" fontId="17" fillId="0" borderId="17" xfId="58" applyNumberFormat="1" applyFont="1" applyFill="1" applyBorder="1" applyAlignment="1">
      <alignment horizontal="right" vertical="top"/>
      <protection/>
    </xf>
    <xf numFmtId="0" fontId="7" fillId="0" borderId="0" xfId="56" applyNumberFormat="1" applyFont="1" applyFill="1" applyAlignment="1" applyProtection="1">
      <alignment vertical="top"/>
      <protection/>
    </xf>
    <xf numFmtId="0" fontId="6" fillId="0" borderId="0" xfId="56" applyNumberFormat="1" applyFont="1" applyFill="1" applyAlignment="1" applyProtection="1">
      <alignment vertical="top"/>
      <protection/>
    </xf>
    <xf numFmtId="0" fontId="20" fillId="34" borderId="11" xfId="58" applyNumberFormat="1" applyFont="1" applyFill="1" applyBorder="1" applyAlignment="1" applyProtection="1">
      <alignment vertical="center" wrapText="1"/>
      <protection locked="0"/>
    </xf>
    <xf numFmtId="10" fontId="21" fillId="34" borderId="11" xfId="65" applyNumberFormat="1" applyFont="1" applyFill="1" applyBorder="1" applyAlignment="1" applyProtection="1">
      <alignment horizontal="center" vertical="center"/>
      <protection/>
    </xf>
    <xf numFmtId="0" fontId="7" fillId="0" borderId="0" xfId="56" applyNumberFormat="1" applyFont="1" applyFill="1" applyAlignment="1">
      <alignment vertical="top" wrapText="1"/>
      <protection/>
    </xf>
    <xf numFmtId="0" fontId="59" fillId="0" borderId="18" xfId="57" applyNumberFormat="1" applyFont="1" applyFill="1" applyBorder="1" applyAlignment="1">
      <alignment vertical="top" wrapText="1"/>
      <protection/>
    </xf>
    <xf numFmtId="2" fontId="24" fillId="0" borderId="19" xfId="0" applyNumberFormat="1" applyFont="1" applyFill="1" applyBorder="1" applyAlignment="1">
      <alignment horizontal="center" vertical="center"/>
    </xf>
    <xf numFmtId="0" fontId="24" fillId="0" borderId="19" xfId="0" applyFont="1" applyFill="1" applyBorder="1" applyAlignment="1">
      <alignment horizontal="center" vertical="center"/>
    </xf>
    <xf numFmtId="0" fontId="60" fillId="0" borderId="13" xfId="58" applyNumberFormat="1" applyFont="1" applyFill="1" applyBorder="1" applyAlignment="1">
      <alignment horizontal="center" vertical="top" wrapText="1"/>
      <protection/>
    </xf>
    <xf numFmtId="0" fontId="5" fillId="0" borderId="12" xfId="58" applyNumberFormat="1" applyFont="1" applyFill="1" applyBorder="1" applyAlignment="1">
      <alignment vertical="center" wrapText="1"/>
      <protection/>
    </xf>
    <xf numFmtId="180" fontId="5" fillId="0" borderId="12" xfId="58" applyNumberFormat="1" applyFont="1" applyFill="1" applyBorder="1" applyAlignment="1">
      <alignment horizontal="center" vertical="top"/>
      <protection/>
    </xf>
    <xf numFmtId="2" fontId="9" fillId="0" borderId="20" xfId="58" applyNumberFormat="1" applyFont="1" applyFill="1" applyBorder="1" applyAlignment="1">
      <alignment vertical="center"/>
      <protection/>
    </xf>
    <xf numFmtId="2" fontId="17" fillId="0" borderId="12" xfId="58" applyNumberFormat="1" applyFont="1" applyFill="1" applyBorder="1" applyAlignment="1">
      <alignment vertical="center"/>
      <protection/>
    </xf>
    <xf numFmtId="0" fontId="9" fillId="0" borderId="10" xfId="58" applyNumberFormat="1" applyFont="1" applyFill="1" applyBorder="1" applyAlignment="1">
      <alignment horizontal="left" vertical="center"/>
      <protection/>
    </xf>
    <xf numFmtId="0" fontId="9" fillId="0" borderId="12" xfId="58" applyNumberFormat="1" applyFont="1" applyFill="1" applyBorder="1" applyAlignment="1">
      <alignment horizontal="left" vertical="center"/>
      <protection/>
    </xf>
    <xf numFmtId="2" fontId="8" fillId="0" borderId="0" xfId="59" applyNumberFormat="1" applyFont="1" applyFill="1" applyBorder="1" applyAlignment="1" applyProtection="1">
      <alignment horizontal="center" vertical="center"/>
      <protection/>
    </xf>
    <xf numFmtId="2" fontId="5" fillId="0" borderId="0" xfId="56" applyNumberFormat="1" applyFont="1" applyFill="1" applyBorder="1" applyAlignment="1">
      <alignment vertical="center"/>
      <protection/>
    </xf>
    <xf numFmtId="2" fontId="5" fillId="0" borderId="14" xfId="58" applyNumberFormat="1" applyFont="1" applyFill="1" applyBorder="1" applyAlignment="1">
      <alignment vertical="top"/>
      <protection/>
    </xf>
    <xf numFmtId="2" fontId="19" fillId="0" borderId="11" xfId="58" applyNumberFormat="1" applyFont="1" applyFill="1" applyBorder="1" applyAlignment="1" applyProtection="1">
      <alignment vertical="center" wrapText="1"/>
      <protection locked="0"/>
    </xf>
    <xf numFmtId="2" fontId="0" fillId="0" borderId="0" xfId="56" applyNumberFormat="1" applyFill="1">
      <alignment/>
      <protection/>
    </xf>
    <xf numFmtId="0" fontId="24" fillId="0" borderId="21" xfId="60" applyFont="1" applyFill="1" applyBorder="1" applyAlignment="1">
      <alignment horizontal="justify" vertical="top" wrapText="1"/>
      <protection/>
    </xf>
    <xf numFmtId="2" fontId="24" fillId="0" borderId="21" xfId="60" applyNumberFormat="1" applyFont="1" applyFill="1" applyBorder="1" applyAlignment="1">
      <alignment horizontal="center" vertical="top" wrapText="1"/>
      <protection/>
    </xf>
    <xf numFmtId="180" fontId="5" fillId="0" borderId="12" xfId="58" applyNumberFormat="1" applyFont="1" applyFill="1" applyBorder="1" applyAlignment="1">
      <alignment horizontal="center" vertical="center"/>
      <protection/>
    </xf>
    <xf numFmtId="2" fontId="9" fillId="34" borderId="12" xfId="56" applyNumberFormat="1" applyFont="1" applyFill="1" applyBorder="1" applyAlignment="1" applyProtection="1">
      <alignment horizontal="right" vertical="center"/>
      <protection locked="0"/>
    </xf>
    <xf numFmtId="0" fontId="14" fillId="0" borderId="12" xfId="56" applyNumberFormat="1" applyFont="1" applyFill="1" applyBorder="1" applyAlignment="1">
      <alignment horizontal="center" vertical="center" wrapText="1"/>
      <protection/>
    </xf>
    <xf numFmtId="0" fontId="17" fillId="0" borderId="12" xfId="58" applyNumberFormat="1" applyFont="1" applyFill="1" applyBorder="1" applyAlignment="1">
      <alignment horizontal="center" vertical="center" wrapText="1"/>
      <protection/>
    </xf>
    <xf numFmtId="0" fontId="4" fillId="0" borderId="0" xfId="56" applyNumberFormat="1" applyFont="1" applyFill="1" applyBorder="1" applyAlignment="1">
      <alignment horizontal="right" vertical="top"/>
      <protection/>
    </xf>
    <xf numFmtId="0" fontId="10" fillId="0" borderId="0" xfId="56" applyNumberFormat="1" applyFont="1" applyFill="1" applyBorder="1" applyAlignment="1">
      <alignment horizontal="left" vertical="center" wrapText="1"/>
      <protection/>
    </xf>
    <xf numFmtId="0" fontId="13" fillId="0" borderId="22" xfId="56" applyNumberFormat="1" applyFont="1" applyFill="1" applyBorder="1" applyAlignment="1" applyProtection="1">
      <alignment horizontal="center" wrapText="1"/>
      <protection locked="0"/>
    </xf>
    <xf numFmtId="0" fontId="9" fillId="35" borderId="12" xfId="58" applyNumberFormat="1" applyFont="1" applyFill="1" applyBorder="1" applyAlignment="1" applyProtection="1">
      <alignment horizontal="left" vertical="top"/>
      <protection locked="0"/>
    </xf>
    <xf numFmtId="0" fontId="23" fillId="0" borderId="0" xfId="0" applyFont="1" applyBorder="1" applyAlignment="1">
      <alignment horizontal="center" vertical="center"/>
    </xf>
    <xf numFmtId="0" fontId="0" fillId="0" borderId="0" xfId="0" applyAlignment="1">
      <alignment/>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rmal 6" xfId="60"/>
    <cellStyle name="Note" xfId="61"/>
    <cellStyle name="Output" xfId="62"/>
    <cellStyle name="Percent" xfId="63"/>
    <cellStyle name="Percent 2" xfId="64"/>
    <cellStyle name="Percent 2 2" xfId="65"/>
    <cellStyle name="Percent 3" xfId="66"/>
    <cellStyle name="Percent 3 2" xfId="67"/>
    <cellStyle name="Title" xfId="68"/>
    <cellStyle name="Total" xfId="69"/>
    <cellStyle name="Warning Text"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2171700</xdr:colOff>
      <xdr:row>1</xdr:row>
      <xdr:rowOff>0</xdr:rowOff>
    </xdr:to>
    <xdr:grpSp>
      <xdr:nvGrpSpPr>
        <xdr:cNvPr id="1" name="Group 1"/>
        <xdr:cNvGrpSpPr>
          <a:grpSpLocks/>
        </xdr:cNvGrpSpPr>
      </xdr:nvGrpSpPr>
      <xdr:grpSpPr>
        <a:xfrm>
          <a:off x="95250" y="95250"/>
          <a:ext cx="3028950" cy="228600"/>
          <a:chOff x="158" y="150"/>
          <a:chExt cx="5044" cy="360"/>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WILSON\GePNIC\BoQ_V3_GePNIC_1.09.03\Ver3.1_BoQ\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WILSON\GePNIC\BoQ_V3_GePNIC_1.09.03\Ver3.1_BoQ\V3_BOQ_Mixed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BoQ1"/>
      <sheetName val="BoQ2"/>
      <sheetName val="BoQ3"/>
      <sheetName val="Macros"/>
      <sheetName val="V3_BOQ_Mixed_Template"/>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4">
    <tabColor indexed="56"/>
    <pageSetUpPr fitToPage="1"/>
  </sheetPr>
  <dimension ref="A1:II27"/>
  <sheetViews>
    <sheetView showGridLines="0" zoomScale="80" zoomScaleNormal="80" zoomScalePageLayoutView="0" workbookViewId="0" topLeftCell="A1">
      <selection activeCell="BG9" sqref="BG9"/>
    </sheetView>
  </sheetViews>
  <sheetFormatPr defaultColWidth="9.140625" defaultRowHeight="15"/>
  <cols>
    <col min="1" max="1" width="14.28125" style="1" customWidth="1"/>
    <col min="2" max="2" width="65.00390625" style="1" customWidth="1"/>
    <col min="3" max="3" width="10.140625" style="1" hidden="1" customWidth="1"/>
    <col min="4" max="4" width="14.57421875" style="77" customWidth="1"/>
    <col min="5" max="5" width="11.28125" style="1" customWidth="1"/>
    <col min="6" max="6" width="14.421875" style="1" hidden="1" customWidth="1"/>
    <col min="7" max="12" width="9.140625" style="1" hidden="1" customWidth="1"/>
    <col min="13" max="13" width="19.00390625" style="1" customWidth="1"/>
    <col min="14" max="14" width="0" style="2" hidden="1" customWidth="1"/>
    <col min="15" max="52" width="0" style="1" hidden="1" customWidth="1"/>
    <col min="53" max="53" width="20.28125" style="1" customWidth="1"/>
    <col min="54" max="54" width="0" style="1" hidden="1" customWidth="1"/>
    <col min="55" max="55" width="43.57421875" style="1" customWidth="1"/>
    <col min="56" max="234" width="9.140625" style="1" customWidth="1"/>
    <col min="235" max="235" width="9.140625" style="3" customWidth="1"/>
    <col min="236" max="236" width="100.7109375" style="3" customWidth="1"/>
    <col min="237" max="237" width="17.7109375" style="3" customWidth="1"/>
    <col min="238" max="239" width="9.140625" style="3" customWidth="1"/>
    <col min="240" max="240" width="51.28125" style="4" customWidth="1"/>
    <col min="241" max="241" width="6.140625" style="4" customWidth="1"/>
    <col min="242" max="242" width="9.57421875" style="4" customWidth="1"/>
    <col min="243" max="243" width="6.8515625" style="4" customWidth="1"/>
    <col min="244" max="16384" width="9.140625" style="1" customWidth="1"/>
  </cols>
  <sheetData>
    <row r="1" spans="1:243" s="5" customFormat="1" ht="25.5" customHeight="1">
      <c r="A1" s="84" t="str">
        <f>B2&amp;" BoQ"</f>
        <v>Item Rate BoQ</v>
      </c>
      <c r="B1" s="84"/>
      <c r="C1" s="84"/>
      <c r="D1" s="84"/>
      <c r="E1" s="84"/>
      <c r="F1" s="84"/>
      <c r="G1" s="84"/>
      <c r="H1" s="84"/>
      <c r="I1" s="84"/>
      <c r="J1" s="84"/>
      <c r="K1" s="84"/>
      <c r="L1" s="84"/>
      <c r="O1" s="6"/>
      <c r="P1" s="6"/>
      <c r="Q1" s="7"/>
      <c r="IA1" s="8"/>
      <c r="IB1" s="8"/>
      <c r="IC1" s="8"/>
      <c r="ID1" s="8"/>
      <c r="IE1" s="8"/>
      <c r="IF1" s="7"/>
      <c r="IG1" s="7"/>
      <c r="IH1" s="7"/>
      <c r="II1" s="7"/>
    </row>
    <row r="2" spans="1:239" s="5" customFormat="1" ht="25.5" customHeight="1" hidden="1">
      <c r="A2" s="9" t="s">
        <v>0</v>
      </c>
      <c r="B2" s="9" t="s">
        <v>1</v>
      </c>
      <c r="C2" s="10" t="s">
        <v>2</v>
      </c>
      <c r="D2" s="73" t="s">
        <v>3</v>
      </c>
      <c r="E2" s="9" t="s">
        <v>4</v>
      </c>
      <c r="J2" s="11"/>
      <c r="K2" s="11"/>
      <c r="L2" s="11"/>
      <c r="O2" s="6"/>
      <c r="P2" s="6"/>
      <c r="Q2" s="7"/>
      <c r="IA2" s="8"/>
      <c r="IB2" s="8"/>
      <c r="IC2" s="8"/>
      <c r="ID2" s="8"/>
      <c r="IE2" s="8"/>
    </row>
    <row r="3" spans="1:243" s="5" customFormat="1" ht="30" customHeight="1" hidden="1">
      <c r="A3" s="5" t="s">
        <v>5</v>
      </c>
      <c r="C3" s="5" t="s">
        <v>6</v>
      </c>
      <c r="D3" s="74"/>
      <c r="IA3" s="8"/>
      <c r="IB3" s="8"/>
      <c r="IC3" s="8"/>
      <c r="ID3" s="8"/>
      <c r="IE3" s="8"/>
      <c r="IF3" s="7"/>
      <c r="IG3" s="7"/>
      <c r="IH3" s="7"/>
      <c r="II3" s="7"/>
    </row>
    <row r="4" spans="1:243" s="12" customFormat="1" ht="30.75" customHeight="1">
      <c r="A4" s="85" t="s">
        <v>43</v>
      </c>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IA4" s="13"/>
      <c r="IB4" s="13"/>
      <c r="IC4" s="13"/>
      <c r="ID4" s="13"/>
      <c r="IE4" s="13"/>
      <c r="IF4" s="14"/>
      <c r="IG4" s="14"/>
      <c r="IH4" s="14"/>
      <c r="II4" s="14"/>
    </row>
    <row r="5" spans="1:243" s="12" customFormat="1" ht="30.75" customHeight="1">
      <c r="A5" s="85" t="s">
        <v>61</v>
      </c>
      <c r="B5" s="85"/>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IA5" s="13"/>
      <c r="IB5" s="13"/>
      <c r="IC5" s="13"/>
      <c r="ID5" s="13"/>
      <c r="IE5" s="13"/>
      <c r="IF5" s="14"/>
      <c r="IG5" s="14"/>
      <c r="IH5" s="14"/>
      <c r="II5" s="14"/>
    </row>
    <row r="6" spans="1:243" s="12" customFormat="1" ht="30.75" customHeight="1">
      <c r="A6" s="85" t="s">
        <v>44</v>
      </c>
      <c r="B6" s="85"/>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IA6" s="13"/>
      <c r="IB6" s="13"/>
      <c r="IC6" s="13"/>
      <c r="ID6" s="13"/>
      <c r="IE6" s="13"/>
      <c r="IF6" s="14"/>
      <c r="IG6" s="14"/>
      <c r="IH6" s="14"/>
      <c r="II6" s="14"/>
    </row>
    <row r="7" spans="1:243" s="12" customFormat="1" ht="29.25" customHeight="1" hidden="1">
      <c r="A7" s="86" t="s">
        <v>7</v>
      </c>
      <c r="B7" s="86"/>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c r="AY7" s="86"/>
      <c r="AZ7" s="86"/>
      <c r="BA7" s="86"/>
      <c r="BB7" s="86"/>
      <c r="BC7" s="86"/>
      <c r="IA7" s="13"/>
      <c r="IB7" s="13"/>
      <c r="IC7" s="13"/>
      <c r="ID7" s="13"/>
      <c r="IE7" s="13"/>
      <c r="IF7" s="14"/>
      <c r="IG7" s="14"/>
      <c r="IH7" s="14"/>
      <c r="II7" s="14"/>
    </row>
    <row r="8" spans="1:243" s="16" customFormat="1" ht="76.5" customHeight="1">
      <c r="A8" s="15" t="s">
        <v>40</v>
      </c>
      <c r="B8" s="87"/>
      <c r="C8" s="87"/>
      <c r="D8" s="87"/>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7"/>
      <c r="IA8" s="17"/>
      <c r="IB8" s="17"/>
      <c r="IC8" s="17"/>
      <c r="ID8" s="17"/>
      <c r="IE8" s="17"/>
      <c r="IF8" s="18"/>
      <c r="IG8" s="18"/>
      <c r="IH8" s="18"/>
      <c r="II8" s="18"/>
    </row>
    <row r="9" spans="1:243" s="19" customFormat="1" ht="61.5" customHeight="1">
      <c r="A9" s="82" t="s">
        <v>8</v>
      </c>
      <c r="B9" s="82"/>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2"/>
      <c r="IA9" s="20"/>
      <c r="IB9" s="20"/>
      <c r="IC9" s="20"/>
      <c r="ID9" s="20"/>
      <c r="IE9" s="20"/>
      <c r="IF9" s="21"/>
      <c r="IG9" s="21"/>
      <c r="IH9" s="21"/>
      <c r="II9" s="21"/>
    </row>
    <row r="10" spans="1:243" s="23" customFormat="1" ht="18.75" customHeight="1">
      <c r="A10" s="22" t="s">
        <v>9</v>
      </c>
      <c r="B10" s="22" t="s">
        <v>10</v>
      </c>
      <c r="C10" s="22" t="s">
        <v>10</v>
      </c>
      <c r="D10" s="39" t="s">
        <v>9</v>
      </c>
      <c r="E10" s="22" t="s">
        <v>10</v>
      </c>
      <c r="F10" s="22" t="s">
        <v>11</v>
      </c>
      <c r="G10" s="22" t="s">
        <v>11</v>
      </c>
      <c r="H10" s="22" t="s">
        <v>12</v>
      </c>
      <c r="I10" s="22" t="s">
        <v>10</v>
      </c>
      <c r="J10" s="22" t="s">
        <v>9</v>
      </c>
      <c r="K10" s="22" t="s">
        <v>13</v>
      </c>
      <c r="L10" s="22" t="s">
        <v>10</v>
      </c>
      <c r="M10" s="22" t="s">
        <v>9</v>
      </c>
      <c r="N10" s="22" t="s">
        <v>11</v>
      </c>
      <c r="O10" s="22" t="s">
        <v>11</v>
      </c>
      <c r="P10" s="22" t="s">
        <v>11</v>
      </c>
      <c r="Q10" s="22" t="s">
        <v>11</v>
      </c>
      <c r="R10" s="22" t="s">
        <v>12</v>
      </c>
      <c r="S10" s="22" t="s">
        <v>12</v>
      </c>
      <c r="T10" s="22" t="s">
        <v>11</v>
      </c>
      <c r="U10" s="22" t="s">
        <v>11</v>
      </c>
      <c r="V10" s="22" t="s">
        <v>11</v>
      </c>
      <c r="W10" s="22" t="s">
        <v>11</v>
      </c>
      <c r="X10" s="22" t="s">
        <v>12</v>
      </c>
      <c r="Y10" s="22" t="s">
        <v>12</v>
      </c>
      <c r="Z10" s="22" t="s">
        <v>11</v>
      </c>
      <c r="AA10" s="22" t="s">
        <v>11</v>
      </c>
      <c r="AB10" s="22" t="s">
        <v>11</v>
      </c>
      <c r="AC10" s="22" t="s">
        <v>11</v>
      </c>
      <c r="AD10" s="22" t="s">
        <v>12</v>
      </c>
      <c r="AE10" s="22" t="s">
        <v>12</v>
      </c>
      <c r="AF10" s="22" t="s">
        <v>11</v>
      </c>
      <c r="AG10" s="22" t="s">
        <v>11</v>
      </c>
      <c r="AH10" s="22" t="s">
        <v>11</v>
      </c>
      <c r="AI10" s="22" t="s">
        <v>11</v>
      </c>
      <c r="AJ10" s="22" t="s">
        <v>12</v>
      </c>
      <c r="AK10" s="22" t="s">
        <v>12</v>
      </c>
      <c r="AL10" s="22" t="s">
        <v>11</v>
      </c>
      <c r="AM10" s="22" t="s">
        <v>11</v>
      </c>
      <c r="AN10" s="22" t="s">
        <v>11</v>
      </c>
      <c r="AO10" s="22" t="s">
        <v>11</v>
      </c>
      <c r="AP10" s="22" t="s">
        <v>12</v>
      </c>
      <c r="AQ10" s="22" t="s">
        <v>12</v>
      </c>
      <c r="AR10" s="22" t="s">
        <v>11</v>
      </c>
      <c r="AS10" s="22" t="s">
        <v>11</v>
      </c>
      <c r="AT10" s="22" t="s">
        <v>9</v>
      </c>
      <c r="AU10" s="22" t="s">
        <v>9</v>
      </c>
      <c r="AV10" s="22" t="s">
        <v>12</v>
      </c>
      <c r="AW10" s="22" t="s">
        <v>12</v>
      </c>
      <c r="AX10" s="22" t="s">
        <v>9</v>
      </c>
      <c r="AY10" s="22" t="s">
        <v>9</v>
      </c>
      <c r="AZ10" s="22" t="s">
        <v>14</v>
      </c>
      <c r="BA10" s="22" t="s">
        <v>9</v>
      </c>
      <c r="BB10" s="22" t="s">
        <v>9</v>
      </c>
      <c r="BC10" s="22" t="s">
        <v>10</v>
      </c>
      <c r="IA10" s="24"/>
      <c r="IB10" s="24"/>
      <c r="IC10" s="24"/>
      <c r="ID10" s="24"/>
      <c r="IE10" s="24"/>
      <c r="IF10" s="25"/>
      <c r="IG10" s="25"/>
      <c r="IH10" s="25"/>
      <c r="II10" s="25"/>
    </row>
    <row r="11" spans="1:243" s="23" customFormat="1" ht="66" customHeight="1">
      <c r="A11" s="22" t="s">
        <v>15</v>
      </c>
      <c r="B11" s="22" t="s">
        <v>16</v>
      </c>
      <c r="C11" s="22" t="s">
        <v>17</v>
      </c>
      <c r="D11" s="39" t="s">
        <v>18</v>
      </c>
      <c r="E11" s="22" t="s">
        <v>19</v>
      </c>
      <c r="F11" s="22" t="s">
        <v>41</v>
      </c>
      <c r="G11" s="22"/>
      <c r="H11" s="22"/>
      <c r="I11" s="22" t="s">
        <v>20</v>
      </c>
      <c r="J11" s="22" t="s">
        <v>21</v>
      </c>
      <c r="K11" s="22" t="s">
        <v>22</v>
      </c>
      <c r="L11" s="22" t="s">
        <v>23</v>
      </c>
      <c r="M11" s="66" t="s">
        <v>45</v>
      </c>
      <c r="N11" s="22" t="s">
        <v>24</v>
      </c>
      <c r="O11" s="22" t="s">
        <v>25</v>
      </c>
      <c r="P11" s="22" t="s">
        <v>26</v>
      </c>
      <c r="Q11" s="22" t="s">
        <v>27</v>
      </c>
      <c r="R11" s="22"/>
      <c r="S11" s="22"/>
      <c r="T11" s="22" t="s">
        <v>28</v>
      </c>
      <c r="U11" s="22" t="s">
        <v>29</v>
      </c>
      <c r="V11" s="22" t="s">
        <v>30</v>
      </c>
      <c r="W11" s="22"/>
      <c r="X11" s="22"/>
      <c r="Y11" s="22"/>
      <c r="Z11" s="22"/>
      <c r="AA11" s="22"/>
      <c r="AB11" s="22"/>
      <c r="AC11" s="22"/>
      <c r="AD11" s="22"/>
      <c r="AE11" s="22"/>
      <c r="AF11" s="22"/>
      <c r="AG11" s="22"/>
      <c r="AH11" s="22"/>
      <c r="AI11" s="22"/>
      <c r="AJ11" s="22"/>
      <c r="AK11" s="22"/>
      <c r="AL11" s="22"/>
      <c r="AM11" s="22"/>
      <c r="AN11" s="22"/>
      <c r="AO11" s="22"/>
      <c r="AP11" s="22"/>
      <c r="AQ11" s="22"/>
      <c r="AR11" s="22"/>
      <c r="AS11" s="22"/>
      <c r="AT11" s="22"/>
      <c r="AU11" s="22"/>
      <c r="AV11" s="22"/>
      <c r="AW11" s="22"/>
      <c r="AX11" s="22"/>
      <c r="AY11" s="22"/>
      <c r="AZ11" s="22"/>
      <c r="BA11" s="63" t="s">
        <v>42</v>
      </c>
      <c r="BB11" s="26" t="s">
        <v>31</v>
      </c>
      <c r="BC11" s="26" t="s">
        <v>32</v>
      </c>
      <c r="IA11" s="24"/>
      <c r="IB11" s="24"/>
      <c r="IC11" s="24"/>
      <c r="ID11" s="24"/>
      <c r="IE11" s="24"/>
      <c r="IF11" s="25"/>
      <c r="IG11" s="25"/>
      <c r="IH11" s="25"/>
      <c r="II11" s="25"/>
    </row>
    <row r="12" spans="1:243" s="23" customFormat="1" ht="15" hidden="1">
      <c r="A12" s="27">
        <v>1</v>
      </c>
      <c r="B12" s="27">
        <v>2</v>
      </c>
      <c r="C12" s="27">
        <v>3</v>
      </c>
      <c r="D12" s="27">
        <v>4</v>
      </c>
      <c r="E12" s="27">
        <v>5</v>
      </c>
      <c r="F12" s="27">
        <v>6</v>
      </c>
      <c r="G12" s="27">
        <v>7</v>
      </c>
      <c r="H12" s="27">
        <v>8</v>
      </c>
      <c r="I12" s="27">
        <v>9</v>
      </c>
      <c r="J12" s="27">
        <v>10</v>
      </c>
      <c r="K12" s="27">
        <v>11</v>
      </c>
      <c r="L12" s="27">
        <v>12</v>
      </c>
      <c r="M12" s="27">
        <v>7</v>
      </c>
      <c r="N12" s="27">
        <v>14</v>
      </c>
      <c r="O12" s="27">
        <v>15</v>
      </c>
      <c r="P12" s="27">
        <v>16</v>
      </c>
      <c r="Q12" s="27">
        <v>17</v>
      </c>
      <c r="R12" s="27">
        <v>18</v>
      </c>
      <c r="S12" s="27">
        <v>19</v>
      </c>
      <c r="T12" s="27">
        <v>20</v>
      </c>
      <c r="U12" s="27">
        <v>21</v>
      </c>
      <c r="V12" s="27">
        <v>22</v>
      </c>
      <c r="W12" s="27">
        <v>23</v>
      </c>
      <c r="X12" s="27">
        <v>24</v>
      </c>
      <c r="Y12" s="27">
        <v>25</v>
      </c>
      <c r="Z12" s="27">
        <v>26</v>
      </c>
      <c r="AA12" s="27">
        <v>27</v>
      </c>
      <c r="AB12" s="27">
        <v>28</v>
      </c>
      <c r="AC12" s="27">
        <v>29</v>
      </c>
      <c r="AD12" s="27">
        <v>30</v>
      </c>
      <c r="AE12" s="27">
        <v>31</v>
      </c>
      <c r="AF12" s="27">
        <v>32</v>
      </c>
      <c r="AG12" s="27">
        <v>33</v>
      </c>
      <c r="AH12" s="27">
        <v>34</v>
      </c>
      <c r="AI12" s="27">
        <v>35</v>
      </c>
      <c r="AJ12" s="27">
        <v>36</v>
      </c>
      <c r="AK12" s="27">
        <v>37</v>
      </c>
      <c r="AL12" s="27">
        <v>38</v>
      </c>
      <c r="AM12" s="27">
        <v>39</v>
      </c>
      <c r="AN12" s="27">
        <v>40</v>
      </c>
      <c r="AO12" s="27">
        <v>41</v>
      </c>
      <c r="AP12" s="27">
        <v>42</v>
      </c>
      <c r="AQ12" s="27">
        <v>43</v>
      </c>
      <c r="AR12" s="27">
        <v>44</v>
      </c>
      <c r="AS12" s="27">
        <v>45</v>
      </c>
      <c r="AT12" s="27">
        <v>46</v>
      </c>
      <c r="AU12" s="27">
        <v>47</v>
      </c>
      <c r="AV12" s="27">
        <v>48</v>
      </c>
      <c r="AW12" s="27">
        <v>49</v>
      </c>
      <c r="AX12" s="27">
        <v>50</v>
      </c>
      <c r="AY12" s="27">
        <v>51</v>
      </c>
      <c r="AZ12" s="27">
        <v>52</v>
      </c>
      <c r="BA12" s="27">
        <v>8</v>
      </c>
      <c r="BB12" s="27">
        <v>9</v>
      </c>
      <c r="BC12" s="27">
        <v>10</v>
      </c>
      <c r="IA12" s="24"/>
      <c r="IB12" s="24"/>
      <c r="IC12" s="24"/>
      <c r="ID12" s="24"/>
      <c r="IE12" s="24"/>
      <c r="IF12" s="25"/>
      <c r="IG12" s="25"/>
      <c r="IH12" s="25"/>
      <c r="II12" s="25"/>
    </row>
    <row r="13" spans="1:243" s="33" customFormat="1" ht="220.5">
      <c r="A13" s="68">
        <v>1</v>
      </c>
      <c r="B13" s="78" t="s">
        <v>47</v>
      </c>
      <c r="C13" s="79"/>
      <c r="D13" s="64"/>
      <c r="E13" s="65"/>
      <c r="F13" s="28"/>
      <c r="G13" s="36"/>
      <c r="H13" s="36"/>
      <c r="I13" s="29" t="s">
        <v>33</v>
      </c>
      <c r="J13" s="30">
        <f aca="true" t="shared" si="0" ref="J13:J24">IF(I13="Less(-)",-1,1)</f>
        <v>1</v>
      </c>
      <c r="K13" s="31" t="s">
        <v>34</v>
      </c>
      <c r="L13" s="31" t="s">
        <v>4</v>
      </c>
      <c r="M13" s="65"/>
      <c r="N13" s="37"/>
      <c r="O13" s="37"/>
      <c r="P13" s="38"/>
      <c r="Q13" s="37"/>
      <c r="R13" s="37"/>
      <c r="S13" s="39"/>
      <c r="T13" s="40"/>
      <c r="U13" s="40"/>
      <c r="V13" s="40"/>
      <c r="W13" s="40"/>
      <c r="X13" s="40"/>
      <c r="Y13" s="40"/>
      <c r="Z13" s="40"/>
      <c r="AA13" s="40"/>
      <c r="AB13" s="40"/>
      <c r="AC13" s="40"/>
      <c r="AD13" s="40"/>
      <c r="AE13" s="40"/>
      <c r="AF13" s="40"/>
      <c r="AG13" s="40"/>
      <c r="AH13" s="40"/>
      <c r="AI13" s="40"/>
      <c r="AJ13" s="40"/>
      <c r="AK13" s="40"/>
      <c r="AL13" s="40"/>
      <c r="AM13" s="40"/>
      <c r="AN13" s="40"/>
      <c r="AO13" s="40"/>
      <c r="AP13" s="40"/>
      <c r="AQ13" s="40"/>
      <c r="AR13" s="40"/>
      <c r="AS13" s="40"/>
      <c r="AT13" s="40"/>
      <c r="AU13" s="40"/>
      <c r="AV13" s="40"/>
      <c r="AW13" s="40"/>
      <c r="AX13" s="40"/>
      <c r="AY13" s="40"/>
      <c r="AZ13" s="40"/>
      <c r="BA13" s="69"/>
      <c r="BB13" s="69"/>
      <c r="BC13" s="67"/>
      <c r="IA13" s="34">
        <v>1</v>
      </c>
      <c r="IB13" s="62" t="s">
        <v>47</v>
      </c>
      <c r="IC13" s="34"/>
      <c r="ID13" s="34"/>
      <c r="IE13" s="34"/>
      <c r="IF13" s="35"/>
      <c r="IG13" s="35"/>
      <c r="IH13" s="35"/>
      <c r="II13" s="35"/>
    </row>
    <row r="14" spans="1:243" s="33" customFormat="1" ht="47.25">
      <c r="A14" s="80">
        <v>1.1</v>
      </c>
      <c r="B14" s="78" t="s">
        <v>48</v>
      </c>
      <c r="C14" s="79"/>
      <c r="D14" s="64">
        <v>96.92</v>
      </c>
      <c r="E14" s="65" t="s">
        <v>60</v>
      </c>
      <c r="F14" s="28">
        <v>545.41</v>
      </c>
      <c r="G14" s="36"/>
      <c r="H14" s="36"/>
      <c r="I14" s="29" t="s">
        <v>33</v>
      </c>
      <c r="J14" s="30">
        <f t="shared" si="0"/>
        <v>1</v>
      </c>
      <c r="K14" s="31" t="s">
        <v>34</v>
      </c>
      <c r="L14" s="31" t="s">
        <v>4</v>
      </c>
      <c r="M14" s="81"/>
      <c r="N14" s="37"/>
      <c r="O14" s="37"/>
      <c r="P14" s="38"/>
      <c r="Q14" s="37"/>
      <c r="R14" s="37"/>
      <c r="S14" s="39"/>
      <c r="T14" s="40"/>
      <c r="U14" s="40"/>
      <c r="V14" s="40"/>
      <c r="W14" s="40"/>
      <c r="X14" s="40"/>
      <c r="Y14" s="40"/>
      <c r="Z14" s="40"/>
      <c r="AA14" s="40"/>
      <c r="AB14" s="40"/>
      <c r="AC14" s="40"/>
      <c r="AD14" s="40"/>
      <c r="AE14" s="40"/>
      <c r="AF14" s="40"/>
      <c r="AG14" s="40"/>
      <c r="AH14" s="40"/>
      <c r="AI14" s="40"/>
      <c r="AJ14" s="40"/>
      <c r="AK14" s="40"/>
      <c r="AL14" s="40"/>
      <c r="AM14" s="40"/>
      <c r="AN14" s="40"/>
      <c r="AO14" s="40"/>
      <c r="AP14" s="40"/>
      <c r="AQ14" s="40"/>
      <c r="AR14" s="40"/>
      <c r="AS14" s="40"/>
      <c r="AT14" s="40"/>
      <c r="AU14" s="40"/>
      <c r="AV14" s="40"/>
      <c r="AW14" s="40"/>
      <c r="AX14" s="40"/>
      <c r="AY14" s="40"/>
      <c r="AZ14" s="40"/>
      <c r="BA14" s="69">
        <f>total_amount_ba($B$2,$D$2,D14,F14,J14,K14,M14)</f>
        <v>0</v>
      </c>
      <c r="BB14" s="69">
        <f>BA14+SUM(N14:AZ14)</f>
        <v>0</v>
      </c>
      <c r="BC14" s="67" t="str">
        <f>SpellNumber(L14,BB14)</f>
        <v>INR Zero Only</v>
      </c>
      <c r="IA14" s="34">
        <v>1.1</v>
      </c>
      <c r="IB14" s="62" t="s">
        <v>48</v>
      </c>
      <c r="IC14" s="34"/>
      <c r="ID14" s="34">
        <v>96.92</v>
      </c>
      <c r="IE14" s="34" t="s">
        <v>60</v>
      </c>
      <c r="IF14" s="35"/>
      <c r="IG14" s="35"/>
      <c r="IH14" s="35"/>
      <c r="II14" s="35"/>
    </row>
    <row r="15" spans="1:243" s="33" customFormat="1" ht="110.25">
      <c r="A15" s="68">
        <v>1.2</v>
      </c>
      <c r="B15" s="78" t="s">
        <v>49</v>
      </c>
      <c r="C15" s="79"/>
      <c r="D15" s="64">
        <v>31.5</v>
      </c>
      <c r="E15" s="65" t="s">
        <v>60</v>
      </c>
      <c r="F15" s="28">
        <v>631.09</v>
      </c>
      <c r="G15" s="36"/>
      <c r="H15" s="36"/>
      <c r="I15" s="29" t="s">
        <v>33</v>
      </c>
      <c r="J15" s="30">
        <f t="shared" si="0"/>
        <v>1</v>
      </c>
      <c r="K15" s="31" t="s">
        <v>34</v>
      </c>
      <c r="L15" s="31" t="s">
        <v>4</v>
      </c>
      <c r="M15" s="81"/>
      <c r="N15" s="37"/>
      <c r="O15" s="37"/>
      <c r="P15" s="38"/>
      <c r="Q15" s="37"/>
      <c r="R15" s="37"/>
      <c r="S15" s="39"/>
      <c r="T15" s="40"/>
      <c r="U15" s="40"/>
      <c r="V15" s="40"/>
      <c r="W15" s="40"/>
      <c r="X15" s="40"/>
      <c r="Y15" s="40"/>
      <c r="Z15" s="40"/>
      <c r="AA15" s="40"/>
      <c r="AB15" s="40"/>
      <c r="AC15" s="40"/>
      <c r="AD15" s="40"/>
      <c r="AE15" s="40"/>
      <c r="AF15" s="40"/>
      <c r="AG15" s="40"/>
      <c r="AH15" s="40"/>
      <c r="AI15" s="40"/>
      <c r="AJ15" s="40"/>
      <c r="AK15" s="40"/>
      <c r="AL15" s="40"/>
      <c r="AM15" s="40"/>
      <c r="AN15" s="40"/>
      <c r="AO15" s="40"/>
      <c r="AP15" s="40"/>
      <c r="AQ15" s="40"/>
      <c r="AR15" s="40"/>
      <c r="AS15" s="40"/>
      <c r="AT15" s="40"/>
      <c r="AU15" s="40"/>
      <c r="AV15" s="40"/>
      <c r="AW15" s="40"/>
      <c r="AX15" s="40"/>
      <c r="AY15" s="40"/>
      <c r="AZ15" s="40"/>
      <c r="BA15" s="69">
        <f>total_amount_ba($B$2,$D$2,D15,F15,J15,K15,M15)</f>
        <v>0</v>
      </c>
      <c r="BB15" s="69">
        <f>BA15+SUM(N15:AZ15)</f>
        <v>0</v>
      </c>
      <c r="BC15" s="67" t="str">
        <f>SpellNumber(L15,BB15)</f>
        <v>INR Zero Only</v>
      </c>
      <c r="IA15" s="34">
        <v>1.2</v>
      </c>
      <c r="IB15" s="62" t="s">
        <v>49</v>
      </c>
      <c r="IC15" s="34"/>
      <c r="ID15" s="34">
        <v>31.5</v>
      </c>
      <c r="IE15" s="34" t="s">
        <v>60</v>
      </c>
      <c r="IF15" s="35"/>
      <c r="IG15" s="35"/>
      <c r="IH15" s="35"/>
      <c r="II15" s="35"/>
    </row>
    <row r="16" spans="1:243" s="33" customFormat="1" ht="102.75" customHeight="1">
      <c r="A16" s="68">
        <v>2</v>
      </c>
      <c r="B16" s="78" t="s">
        <v>50</v>
      </c>
      <c r="C16" s="79"/>
      <c r="D16" s="64"/>
      <c r="E16" s="65"/>
      <c r="F16" s="28"/>
      <c r="G16" s="36"/>
      <c r="H16" s="36"/>
      <c r="I16" s="29" t="s">
        <v>33</v>
      </c>
      <c r="J16" s="30">
        <f t="shared" si="0"/>
        <v>1</v>
      </c>
      <c r="K16" s="31" t="s">
        <v>34</v>
      </c>
      <c r="L16" s="31" t="s">
        <v>4</v>
      </c>
      <c r="M16" s="65"/>
      <c r="N16" s="37"/>
      <c r="O16" s="37"/>
      <c r="P16" s="38"/>
      <c r="Q16" s="37"/>
      <c r="R16" s="37"/>
      <c r="S16" s="39"/>
      <c r="T16" s="40"/>
      <c r="U16" s="40"/>
      <c r="V16" s="40"/>
      <c r="W16" s="40"/>
      <c r="X16" s="40"/>
      <c r="Y16" s="40"/>
      <c r="Z16" s="40"/>
      <c r="AA16" s="40"/>
      <c r="AB16" s="40"/>
      <c r="AC16" s="40"/>
      <c r="AD16" s="40"/>
      <c r="AE16" s="40"/>
      <c r="AF16" s="40"/>
      <c r="AG16" s="40"/>
      <c r="AH16" s="40"/>
      <c r="AI16" s="40"/>
      <c r="AJ16" s="40"/>
      <c r="AK16" s="40"/>
      <c r="AL16" s="40"/>
      <c r="AM16" s="40"/>
      <c r="AN16" s="40"/>
      <c r="AO16" s="40"/>
      <c r="AP16" s="40"/>
      <c r="AQ16" s="40"/>
      <c r="AR16" s="40"/>
      <c r="AS16" s="40"/>
      <c r="AT16" s="40"/>
      <c r="AU16" s="40"/>
      <c r="AV16" s="40"/>
      <c r="AW16" s="40"/>
      <c r="AX16" s="40"/>
      <c r="AY16" s="40"/>
      <c r="AZ16" s="40"/>
      <c r="BA16" s="69"/>
      <c r="BB16" s="69"/>
      <c r="BC16" s="67"/>
      <c r="IA16" s="34">
        <v>2</v>
      </c>
      <c r="IB16" s="62" t="s">
        <v>50</v>
      </c>
      <c r="IC16" s="34"/>
      <c r="ID16" s="34"/>
      <c r="IE16" s="34"/>
      <c r="IF16" s="35"/>
      <c r="IG16" s="35"/>
      <c r="IH16" s="35"/>
      <c r="II16" s="35"/>
    </row>
    <row r="17" spans="1:243" s="33" customFormat="1" ht="31.5">
      <c r="A17" s="68">
        <v>2.1</v>
      </c>
      <c r="B17" s="78" t="s">
        <v>51</v>
      </c>
      <c r="C17" s="79"/>
      <c r="D17" s="64">
        <v>20.44</v>
      </c>
      <c r="E17" s="65" t="s">
        <v>46</v>
      </c>
      <c r="F17" s="28">
        <v>1172.18</v>
      </c>
      <c r="G17" s="36"/>
      <c r="H17" s="36"/>
      <c r="I17" s="29" t="s">
        <v>33</v>
      </c>
      <c r="J17" s="30">
        <f t="shared" si="0"/>
        <v>1</v>
      </c>
      <c r="K17" s="31" t="s">
        <v>34</v>
      </c>
      <c r="L17" s="31" t="s">
        <v>4</v>
      </c>
      <c r="M17" s="81"/>
      <c r="N17" s="37"/>
      <c r="O17" s="37"/>
      <c r="P17" s="38"/>
      <c r="Q17" s="37"/>
      <c r="R17" s="37"/>
      <c r="S17" s="39"/>
      <c r="T17" s="40"/>
      <c r="U17" s="40"/>
      <c r="V17" s="40"/>
      <c r="W17" s="40"/>
      <c r="X17" s="40"/>
      <c r="Y17" s="40"/>
      <c r="Z17" s="40"/>
      <c r="AA17" s="40"/>
      <c r="AB17" s="40"/>
      <c r="AC17" s="40"/>
      <c r="AD17" s="40"/>
      <c r="AE17" s="40"/>
      <c r="AF17" s="40"/>
      <c r="AG17" s="40"/>
      <c r="AH17" s="40"/>
      <c r="AI17" s="40"/>
      <c r="AJ17" s="40"/>
      <c r="AK17" s="40"/>
      <c r="AL17" s="40"/>
      <c r="AM17" s="40"/>
      <c r="AN17" s="40"/>
      <c r="AO17" s="40"/>
      <c r="AP17" s="40"/>
      <c r="AQ17" s="40"/>
      <c r="AR17" s="40"/>
      <c r="AS17" s="40"/>
      <c r="AT17" s="40"/>
      <c r="AU17" s="40"/>
      <c r="AV17" s="40"/>
      <c r="AW17" s="40"/>
      <c r="AX17" s="40"/>
      <c r="AY17" s="40"/>
      <c r="AZ17" s="40"/>
      <c r="BA17" s="69">
        <f>total_amount_ba($B$2,$D$2,D17,F17,J17,K17,M17)</f>
        <v>0</v>
      </c>
      <c r="BB17" s="69">
        <f>BA17+SUM(N17:AZ17)</f>
        <v>0</v>
      </c>
      <c r="BC17" s="67" t="str">
        <f>SpellNumber(L17,BB17)</f>
        <v>INR Zero Only</v>
      </c>
      <c r="IA17" s="34">
        <v>2.1</v>
      </c>
      <c r="IB17" s="62" t="s">
        <v>51</v>
      </c>
      <c r="IC17" s="34"/>
      <c r="ID17" s="34">
        <v>20.44</v>
      </c>
      <c r="IE17" s="34" t="s">
        <v>46</v>
      </c>
      <c r="IF17" s="35"/>
      <c r="IG17" s="35"/>
      <c r="IH17" s="35"/>
      <c r="II17" s="35"/>
    </row>
    <row r="18" spans="1:243" s="33" customFormat="1" ht="71.25" customHeight="1">
      <c r="A18" s="68">
        <v>3</v>
      </c>
      <c r="B18" s="78" t="s">
        <v>52</v>
      </c>
      <c r="C18" s="79"/>
      <c r="D18" s="64"/>
      <c r="E18" s="65"/>
      <c r="F18" s="28"/>
      <c r="G18" s="36"/>
      <c r="H18" s="36"/>
      <c r="I18" s="29" t="s">
        <v>33</v>
      </c>
      <c r="J18" s="30">
        <f t="shared" si="0"/>
        <v>1</v>
      </c>
      <c r="K18" s="31" t="s">
        <v>34</v>
      </c>
      <c r="L18" s="31" t="s">
        <v>4</v>
      </c>
      <c r="M18" s="65"/>
      <c r="N18" s="37"/>
      <c r="O18" s="37"/>
      <c r="P18" s="38"/>
      <c r="Q18" s="37"/>
      <c r="R18" s="37"/>
      <c r="S18" s="39"/>
      <c r="T18" s="40"/>
      <c r="U18" s="40"/>
      <c r="V18" s="40"/>
      <c r="W18" s="40"/>
      <c r="X18" s="40"/>
      <c r="Y18" s="40"/>
      <c r="Z18" s="40"/>
      <c r="AA18" s="40"/>
      <c r="AB18" s="40"/>
      <c r="AC18" s="40"/>
      <c r="AD18" s="40"/>
      <c r="AE18" s="40"/>
      <c r="AF18" s="40"/>
      <c r="AG18" s="40"/>
      <c r="AH18" s="40"/>
      <c r="AI18" s="40"/>
      <c r="AJ18" s="40"/>
      <c r="AK18" s="40"/>
      <c r="AL18" s="40"/>
      <c r="AM18" s="40"/>
      <c r="AN18" s="40"/>
      <c r="AO18" s="40"/>
      <c r="AP18" s="40"/>
      <c r="AQ18" s="40"/>
      <c r="AR18" s="40"/>
      <c r="AS18" s="40"/>
      <c r="AT18" s="40"/>
      <c r="AU18" s="40"/>
      <c r="AV18" s="40"/>
      <c r="AW18" s="40"/>
      <c r="AX18" s="40"/>
      <c r="AY18" s="40"/>
      <c r="AZ18" s="40"/>
      <c r="BA18" s="69"/>
      <c r="BB18" s="69"/>
      <c r="BC18" s="67"/>
      <c r="IA18" s="34">
        <v>3</v>
      </c>
      <c r="IB18" s="62" t="s">
        <v>52</v>
      </c>
      <c r="IC18" s="34"/>
      <c r="ID18" s="34"/>
      <c r="IE18" s="34"/>
      <c r="IF18" s="35"/>
      <c r="IG18" s="35"/>
      <c r="IH18" s="35"/>
      <c r="II18" s="35"/>
    </row>
    <row r="19" spans="1:243" s="33" customFormat="1" ht="15.75">
      <c r="A19" s="68">
        <v>3.1</v>
      </c>
      <c r="B19" s="78" t="s">
        <v>53</v>
      </c>
      <c r="C19" s="79"/>
      <c r="D19" s="64">
        <v>5.25</v>
      </c>
      <c r="E19" s="65" t="s">
        <v>46</v>
      </c>
      <c r="F19" s="28">
        <v>1051.82</v>
      </c>
      <c r="G19" s="36"/>
      <c r="H19" s="36"/>
      <c r="I19" s="29" t="s">
        <v>33</v>
      </c>
      <c r="J19" s="30">
        <f t="shared" si="0"/>
        <v>1</v>
      </c>
      <c r="K19" s="31" t="s">
        <v>34</v>
      </c>
      <c r="L19" s="31" t="s">
        <v>4</v>
      </c>
      <c r="M19" s="81"/>
      <c r="N19" s="37"/>
      <c r="O19" s="37"/>
      <c r="P19" s="38"/>
      <c r="Q19" s="37"/>
      <c r="R19" s="37"/>
      <c r="S19" s="39"/>
      <c r="T19" s="40"/>
      <c r="U19" s="40"/>
      <c r="V19" s="40"/>
      <c r="W19" s="40"/>
      <c r="X19" s="40"/>
      <c r="Y19" s="40"/>
      <c r="Z19" s="40"/>
      <c r="AA19" s="40"/>
      <c r="AB19" s="40"/>
      <c r="AC19" s="40"/>
      <c r="AD19" s="40"/>
      <c r="AE19" s="40"/>
      <c r="AF19" s="40"/>
      <c r="AG19" s="40"/>
      <c r="AH19" s="40"/>
      <c r="AI19" s="40"/>
      <c r="AJ19" s="40"/>
      <c r="AK19" s="40"/>
      <c r="AL19" s="40"/>
      <c r="AM19" s="40"/>
      <c r="AN19" s="40"/>
      <c r="AO19" s="40"/>
      <c r="AP19" s="40"/>
      <c r="AQ19" s="40"/>
      <c r="AR19" s="40"/>
      <c r="AS19" s="40"/>
      <c r="AT19" s="40"/>
      <c r="AU19" s="40"/>
      <c r="AV19" s="40"/>
      <c r="AW19" s="40"/>
      <c r="AX19" s="40"/>
      <c r="AY19" s="40"/>
      <c r="AZ19" s="40"/>
      <c r="BA19" s="69">
        <f>total_amount_ba($B$2,$D$2,D19,F19,J19,K19,M19)</f>
        <v>0</v>
      </c>
      <c r="BB19" s="69">
        <f>BA19+SUM(N19:AZ19)</f>
        <v>0</v>
      </c>
      <c r="BC19" s="67" t="str">
        <f>SpellNumber(L19,BB19)</f>
        <v>INR Zero Only</v>
      </c>
      <c r="IA19" s="34">
        <v>3.1</v>
      </c>
      <c r="IB19" s="62" t="s">
        <v>53</v>
      </c>
      <c r="IC19" s="34"/>
      <c r="ID19" s="34">
        <v>5.25</v>
      </c>
      <c r="IE19" s="34" t="s">
        <v>46</v>
      </c>
      <c r="IF19" s="35"/>
      <c r="IG19" s="35"/>
      <c r="IH19" s="35"/>
      <c r="II19" s="35"/>
    </row>
    <row r="20" spans="1:243" s="33" customFormat="1" ht="63">
      <c r="A20" s="68">
        <v>4</v>
      </c>
      <c r="B20" s="78" t="s">
        <v>54</v>
      </c>
      <c r="C20" s="79"/>
      <c r="D20" s="64"/>
      <c r="E20" s="65"/>
      <c r="F20" s="28"/>
      <c r="G20" s="36"/>
      <c r="H20" s="36"/>
      <c r="I20" s="29" t="s">
        <v>33</v>
      </c>
      <c r="J20" s="30">
        <f t="shared" si="0"/>
        <v>1</v>
      </c>
      <c r="K20" s="31" t="s">
        <v>34</v>
      </c>
      <c r="L20" s="31" t="s">
        <v>4</v>
      </c>
      <c r="M20" s="65"/>
      <c r="N20" s="37"/>
      <c r="O20" s="37"/>
      <c r="P20" s="38"/>
      <c r="Q20" s="37"/>
      <c r="R20" s="37"/>
      <c r="S20" s="39"/>
      <c r="T20" s="40"/>
      <c r="U20" s="40"/>
      <c r="V20" s="40"/>
      <c r="W20" s="40"/>
      <c r="X20" s="40"/>
      <c r="Y20" s="40"/>
      <c r="Z20" s="40"/>
      <c r="AA20" s="40"/>
      <c r="AB20" s="40"/>
      <c r="AC20" s="40"/>
      <c r="AD20" s="40"/>
      <c r="AE20" s="40"/>
      <c r="AF20" s="40"/>
      <c r="AG20" s="40"/>
      <c r="AH20" s="40"/>
      <c r="AI20" s="40"/>
      <c r="AJ20" s="40"/>
      <c r="AK20" s="40"/>
      <c r="AL20" s="40"/>
      <c r="AM20" s="40"/>
      <c r="AN20" s="40"/>
      <c r="AO20" s="40"/>
      <c r="AP20" s="40"/>
      <c r="AQ20" s="40"/>
      <c r="AR20" s="40"/>
      <c r="AS20" s="40"/>
      <c r="AT20" s="40"/>
      <c r="AU20" s="40"/>
      <c r="AV20" s="40"/>
      <c r="AW20" s="40"/>
      <c r="AX20" s="40"/>
      <c r="AY20" s="40"/>
      <c r="AZ20" s="40"/>
      <c r="BA20" s="69"/>
      <c r="BB20" s="69"/>
      <c r="BC20" s="67"/>
      <c r="IA20" s="34">
        <v>4</v>
      </c>
      <c r="IB20" s="62" t="s">
        <v>54</v>
      </c>
      <c r="IC20" s="34"/>
      <c r="ID20" s="34"/>
      <c r="IE20" s="34"/>
      <c r="IF20" s="35"/>
      <c r="IG20" s="35"/>
      <c r="IH20" s="35"/>
      <c r="II20" s="35"/>
    </row>
    <row r="21" spans="1:243" s="33" customFormat="1" ht="15.75">
      <c r="A21" s="68">
        <v>4.1</v>
      </c>
      <c r="B21" s="78" t="s">
        <v>55</v>
      </c>
      <c r="C21" s="79"/>
      <c r="D21" s="64">
        <v>6</v>
      </c>
      <c r="E21" s="65" t="s">
        <v>59</v>
      </c>
      <c r="F21" s="28">
        <v>72.49</v>
      </c>
      <c r="G21" s="36"/>
      <c r="H21" s="36"/>
      <c r="I21" s="29" t="s">
        <v>33</v>
      </c>
      <c r="J21" s="30">
        <f t="shared" si="0"/>
        <v>1</v>
      </c>
      <c r="K21" s="31" t="s">
        <v>34</v>
      </c>
      <c r="L21" s="31" t="s">
        <v>4</v>
      </c>
      <c r="M21" s="81"/>
      <c r="N21" s="37"/>
      <c r="O21" s="37"/>
      <c r="P21" s="38"/>
      <c r="Q21" s="37"/>
      <c r="R21" s="37"/>
      <c r="S21" s="39"/>
      <c r="T21" s="40"/>
      <c r="U21" s="40"/>
      <c r="V21" s="40"/>
      <c r="W21" s="40"/>
      <c r="X21" s="40"/>
      <c r="Y21" s="40"/>
      <c r="Z21" s="40"/>
      <c r="AA21" s="40"/>
      <c r="AB21" s="40"/>
      <c r="AC21" s="40"/>
      <c r="AD21" s="40"/>
      <c r="AE21" s="40"/>
      <c r="AF21" s="40"/>
      <c r="AG21" s="40"/>
      <c r="AH21" s="40"/>
      <c r="AI21" s="40"/>
      <c r="AJ21" s="40"/>
      <c r="AK21" s="40"/>
      <c r="AL21" s="40"/>
      <c r="AM21" s="40"/>
      <c r="AN21" s="40"/>
      <c r="AO21" s="40"/>
      <c r="AP21" s="40"/>
      <c r="AQ21" s="40"/>
      <c r="AR21" s="40"/>
      <c r="AS21" s="40"/>
      <c r="AT21" s="40"/>
      <c r="AU21" s="40"/>
      <c r="AV21" s="40"/>
      <c r="AW21" s="40"/>
      <c r="AX21" s="40"/>
      <c r="AY21" s="40"/>
      <c r="AZ21" s="40"/>
      <c r="BA21" s="69">
        <f>total_amount_ba($B$2,$D$2,D21,F21,J21,K21,M21)</f>
        <v>0</v>
      </c>
      <c r="BB21" s="69">
        <f>BA21+SUM(N21:AZ21)</f>
        <v>0</v>
      </c>
      <c r="BC21" s="67" t="str">
        <f>SpellNumber(L21,BB21)</f>
        <v>INR Zero Only</v>
      </c>
      <c r="IA21" s="34">
        <v>4.1</v>
      </c>
      <c r="IB21" s="62" t="s">
        <v>55</v>
      </c>
      <c r="IC21" s="34"/>
      <c r="ID21" s="34">
        <v>6</v>
      </c>
      <c r="IE21" s="34" t="s">
        <v>59</v>
      </c>
      <c r="IF21" s="35"/>
      <c r="IG21" s="35"/>
      <c r="IH21" s="35"/>
      <c r="II21" s="35"/>
    </row>
    <row r="22" spans="1:243" s="33" customFormat="1" ht="102.75" customHeight="1">
      <c r="A22" s="68">
        <v>5</v>
      </c>
      <c r="B22" s="78" t="s">
        <v>56</v>
      </c>
      <c r="C22" s="79"/>
      <c r="D22" s="64">
        <v>3</v>
      </c>
      <c r="E22" s="65" t="s">
        <v>59</v>
      </c>
      <c r="F22" s="28">
        <v>550.95</v>
      </c>
      <c r="G22" s="36"/>
      <c r="H22" s="36"/>
      <c r="I22" s="29" t="s">
        <v>33</v>
      </c>
      <c r="J22" s="30">
        <f t="shared" si="0"/>
        <v>1</v>
      </c>
      <c r="K22" s="31" t="s">
        <v>34</v>
      </c>
      <c r="L22" s="31" t="s">
        <v>4</v>
      </c>
      <c r="M22" s="81"/>
      <c r="N22" s="37"/>
      <c r="O22" s="37"/>
      <c r="P22" s="38"/>
      <c r="Q22" s="37"/>
      <c r="R22" s="37"/>
      <c r="S22" s="39"/>
      <c r="T22" s="40"/>
      <c r="U22" s="40"/>
      <c r="V22" s="40"/>
      <c r="W22" s="40"/>
      <c r="X22" s="40"/>
      <c r="Y22" s="40"/>
      <c r="Z22" s="40"/>
      <c r="AA22" s="40"/>
      <c r="AB22" s="40"/>
      <c r="AC22" s="40"/>
      <c r="AD22" s="40"/>
      <c r="AE22" s="40"/>
      <c r="AF22" s="40"/>
      <c r="AG22" s="40"/>
      <c r="AH22" s="40"/>
      <c r="AI22" s="40"/>
      <c r="AJ22" s="40"/>
      <c r="AK22" s="40"/>
      <c r="AL22" s="40"/>
      <c r="AM22" s="40"/>
      <c r="AN22" s="40"/>
      <c r="AO22" s="40"/>
      <c r="AP22" s="40"/>
      <c r="AQ22" s="40"/>
      <c r="AR22" s="40"/>
      <c r="AS22" s="40"/>
      <c r="AT22" s="40"/>
      <c r="AU22" s="40"/>
      <c r="AV22" s="40"/>
      <c r="AW22" s="40"/>
      <c r="AX22" s="40"/>
      <c r="AY22" s="40"/>
      <c r="AZ22" s="40"/>
      <c r="BA22" s="69">
        <f>total_amount_ba($B$2,$D$2,D22,F22,J22,K22,M22)</f>
        <v>0</v>
      </c>
      <c r="BB22" s="69">
        <f>BA22+SUM(N22:AZ22)</f>
        <v>0</v>
      </c>
      <c r="BC22" s="67" t="str">
        <f>SpellNumber(L22,BB22)</f>
        <v>INR Zero Only</v>
      </c>
      <c r="IA22" s="34">
        <v>5</v>
      </c>
      <c r="IB22" s="62" t="s">
        <v>56</v>
      </c>
      <c r="IC22" s="34"/>
      <c r="ID22" s="34">
        <v>3</v>
      </c>
      <c r="IE22" s="34" t="s">
        <v>59</v>
      </c>
      <c r="IF22" s="35"/>
      <c r="IG22" s="35"/>
      <c r="IH22" s="35"/>
      <c r="II22" s="35"/>
    </row>
    <row r="23" spans="1:243" s="33" customFormat="1" ht="69" customHeight="1">
      <c r="A23" s="68">
        <v>6</v>
      </c>
      <c r="B23" s="78" t="s">
        <v>57</v>
      </c>
      <c r="C23" s="79"/>
      <c r="D23" s="64">
        <v>3</v>
      </c>
      <c r="E23" s="65" t="s">
        <v>59</v>
      </c>
      <c r="F23" s="28">
        <v>509.24</v>
      </c>
      <c r="G23" s="36"/>
      <c r="H23" s="36"/>
      <c r="I23" s="29" t="s">
        <v>33</v>
      </c>
      <c r="J23" s="30">
        <f t="shared" si="0"/>
        <v>1</v>
      </c>
      <c r="K23" s="31" t="s">
        <v>34</v>
      </c>
      <c r="L23" s="31" t="s">
        <v>4</v>
      </c>
      <c r="M23" s="81"/>
      <c r="N23" s="37"/>
      <c r="O23" s="37"/>
      <c r="P23" s="38"/>
      <c r="Q23" s="37"/>
      <c r="R23" s="37"/>
      <c r="S23" s="39"/>
      <c r="T23" s="40"/>
      <c r="U23" s="40"/>
      <c r="V23" s="40"/>
      <c r="W23" s="40"/>
      <c r="X23" s="40"/>
      <c r="Y23" s="40"/>
      <c r="Z23" s="40"/>
      <c r="AA23" s="40"/>
      <c r="AB23" s="40"/>
      <c r="AC23" s="40"/>
      <c r="AD23" s="40"/>
      <c r="AE23" s="40"/>
      <c r="AF23" s="40"/>
      <c r="AG23" s="40"/>
      <c r="AH23" s="40"/>
      <c r="AI23" s="40"/>
      <c r="AJ23" s="40"/>
      <c r="AK23" s="40"/>
      <c r="AL23" s="40"/>
      <c r="AM23" s="40"/>
      <c r="AN23" s="40"/>
      <c r="AO23" s="40"/>
      <c r="AP23" s="40"/>
      <c r="AQ23" s="40"/>
      <c r="AR23" s="40"/>
      <c r="AS23" s="40"/>
      <c r="AT23" s="40"/>
      <c r="AU23" s="40"/>
      <c r="AV23" s="40"/>
      <c r="AW23" s="40"/>
      <c r="AX23" s="40"/>
      <c r="AY23" s="40"/>
      <c r="AZ23" s="40"/>
      <c r="BA23" s="69">
        <f>total_amount_ba($B$2,$D$2,D23,F23,J23,K23,M23)</f>
        <v>0</v>
      </c>
      <c r="BB23" s="69">
        <f>BA23+SUM(N23:AZ23)</f>
        <v>0</v>
      </c>
      <c r="BC23" s="67" t="str">
        <f>SpellNumber(L23,BB23)</f>
        <v>INR Zero Only</v>
      </c>
      <c r="IA23" s="34">
        <v>6</v>
      </c>
      <c r="IB23" s="62" t="s">
        <v>57</v>
      </c>
      <c r="IC23" s="34"/>
      <c r="ID23" s="34">
        <v>3</v>
      </c>
      <c r="IE23" s="34" t="s">
        <v>59</v>
      </c>
      <c r="IF23" s="35"/>
      <c r="IG23" s="35"/>
      <c r="IH23" s="35"/>
      <c r="II23" s="35"/>
    </row>
    <row r="24" spans="1:243" s="33" customFormat="1" ht="70.5" customHeight="1">
      <c r="A24" s="68">
        <v>7</v>
      </c>
      <c r="B24" s="78" t="s">
        <v>58</v>
      </c>
      <c r="C24" s="79"/>
      <c r="D24" s="64">
        <v>3</v>
      </c>
      <c r="E24" s="65" t="s">
        <v>59</v>
      </c>
      <c r="F24" s="28">
        <v>53.9</v>
      </c>
      <c r="G24" s="36"/>
      <c r="H24" s="36"/>
      <c r="I24" s="29" t="s">
        <v>33</v>
      </c>
      <c r="J24" s="30">
        <f t="shared" si="0"/>
        <v>1</v>
      </c>
      <c r="K24" s="31" t="s">
        <v>34</v>
      </c>
      <c r="L24" s="31" t="s">
        <v>4</v>
      </c>
      <c r="M24" s="81"/>
      <c r="N24" s="37"/>
      <c r="O24" s="37"/>
      <c r="P24" s="38"/>
      <c r="Q24" s="37"/>
      <c r="R24" s="37"/>
      <c r="S24" s="39"/>
      <c r="T24" s="40"/>
      <c r="U24" s="40"/>
      <c r="V24" s="40"/>
      <c r="W24" s="40"/>
      <c r="X24" s="40"/>
      <c r="Y24" s="40"/>
      <c r="Z24" s="40"/>
      <c r="AA24" s="40"/>
      <c r="AB24" s="40"/>
      <c r="AC24" s="40"/>
      <c r="AD24" s="40"/>
      <c r="AE24" s="40"/>
      <c r="AF24" s="40"/>
      <c r="AG24" s="40"/>
      <c r="AH24" s="40"/>
      <c r="AI24" s="40"/>
      <c r="AJ24" s="40"/>
      <c r="AK24" s="40"/>
      <c r="AL24" s="40"/>
      <c r="AM24" s="40"/>
      <c r="AN24" s="40"/>
      <c r="AO24" s="40"/>
      <c r="AP24" s="40"/>
      <c r="AQ24" s="40"/>
      <c r="AR24" s="40"/>
      <c r="AS24" s="40"/>
      <c r="AT24" s="40"/>
      <c r="AU24" s="40"/>
      <c r="AV24" s="40"/>
      <c r="AW24" s="40"/>
      <c r="AX24" s="40"/>
      <c r="AY24" s="40"/>
      <c r="AZ24" s="40"/>
      <c r="BA24" s="69">
        <f>total_amount_ba($B$2,$D$2,D24,F24,J24,K24,M24)</f>
        <v>0</v>
      </c>
      <c r="BB24" s="69">
        <f>BA24+SUM(N24:AZ24)</f>
        <v>0</v>
      </c>
      <c r="BC24" s="67" t="str">
        <f>SpellNumber(L24,BB24)</f>
        <v>INR Zero Only</v>
      </c>
      <c r="IA24" s="34">
        <v>7</v>
      </c>
      <c r="IB24" s="62" t="s">
        <v>58</v>
      </c>
      <c r="IC24" s="34"/>
      <c r="ID24" s="34">
        <v>3</v>
      </c>
      <c r="IE24" s="34" t="s">
        <v>59</v>
      </c>
      <c r="IF24" s="35"/>
      <c r="IG24" s="35"/>
      <c r="IH24" s="35"/>
      <c r="II24" s="35"/>
    </row>
    <row r="25" spans="1:243" s="33" customFormat="1" ht="33" customHeight="1">
      <c r="A25" s="72" t="s">
        <v>35</v>
      </c>
      <c r="B25" s="71"/>
      <c r="C25" s="42"/>
      <c r="D25" s="75"/>
      <c r="E25" s="43"/>
      <c r="F25" s="43"/>
      <c r="G25" s="43"/>
      <c r="H25" s="44"/>
      <c r="I25" s="44"/>
      <c r="J25" s="44"/>
      <c r="K25" s="44"/>
      <c r="L25" s="45"/>
      <c r="M25" s="46"/>
      <c r="N25" s="46"/>
      <c r="O25" s="46"/>
      <c r="P25" s="46"/>
      <c r="Q25" s="46"/>
      <c r="R25" s="46"/>
      <c r="S25" s="46"/>
      <c r="T25" s="46"/>
      <c r="U25" s="46"/>
      <c r="V25" s="46"/>
      <c r="W25" s="46"/>
      <c r="X25" s="46"/>
      <c r="Y25" s="46"/>
      <c r="Z25" s="46"/>
      <c r="AA25" s="46"/>
      <c r="AB25" s="46"/>
      <c r="AC25" s="46"/>
      <c r="AD25" s="46"/>
      <c r="AE25" s="46"/>
      <c r="AF25" s="46"/>
      <c r="AG25" s="46"/>
      <c r="AH25" s="46"/>
      <c r="AI25" s="46"/>
      <c r="AJ25" s="46"/>
      <c r="AK25" s="46"/>
      <c r="AL25" s="46"/>
      <c r="AM25" s="46"/>
      <c r="AN25" s="46"/>
      <c r="AO25" s="46"/>
      <c r="AP25" s="46"/>
      <c r="AQ25" s="46"/>
      <c r="AR25" s="46"/>
      <c r="AS25" s="46"/>
      <c r="AT25" s="46"/>
      <c r="AU25" s="46"/>
      <c r="AV25" s="46"/>
      <c r="AW25" s="46"/>
      <c r="AX25" s="46"/>
      <c r="AY25" s="46"/>
      <c r="AZ25" s="46"/>
      <c r="BA25" s="70">
        <f>SUM(BA13:BA24)</f>
        <v>0</v>
      </c>
      <c r="BB25" s="70">
        <f>SUM(BB13:BB24)</f>
        <v>0</v>
      </c>
      <c r="BC25" s="67" t="str">
        <f>SpellNumber($E$2,BA25)</f>
        <v>INR Zero Only</v>
      </c>
      <c r="IA25" s="34"/>
      <c r="IB25" s="34"/>
      <c r="IC25" s="34"/>
      <c r="ID25" s="34"/>
      <c r="IE25" s="34"/>
      <c r="IF25" s="35"/>
      <c r="IG25" s="35"/>
      <c r="IH25" s="35"/>
      <c r="II25" s="35"/>
    </row>
    <row r="26" spans="1:243" s="55" customFormat="1" ht="39" customHeight="1" hidden="1">
      <c r="A26" s="47" t="s">
        <v>36</v>
      </c>
      <c r="B26" s="48"/>
      <c r="C26" s="49"/>
      <c r="D26" s="76"/>
      <c r="E26" s="60" t="s">
        <v>37</v>
      </c>
      <c r="F26" s="61"/>
      <c r="G26" s="50"/>
      <c r="H26" s="51"/>
      <c r="I26" s="51"/>
      <c r="J26" s="51"/>
      <c r="K26" s="52"/>
      <c r="L26" s="53"/>
      <c r="M26" s="54"/>
      <c r="O26" s="33"/>
      <c r="P26" s="33"/>
      <c r="Q26" s="33"/>
      <c r="R26" s="33"/>
      <c r="S26" s="33"/>
      <c r="BA26" s="56">
        <f>IF(ISBLANK(F26),0,IF(E26="Excess (+)",ROUND(BA25+(BA25*F26),2),IF(E26="Less (-)",ROUND(BA25+(BA25*F26*(-1)),2),0)))</f>
        <v>0</v>
      </c>
      <c r="BB26" s="57">
        <f>ROUND(BA26,0)</f>
        <v>0</v>
      </c>
      <c r="BC26" s="32" t="str">
        <f>SpellNumber(L26,BB26)</f>
        <v> Zero Only</v>
      </c>
      <c r="IA26" s="58"/>
      <c r="IB26" s="58"/>
      <c r="IC26" s="58"/>
      <c r="ID26" s="58"/>
      <c r="IE26" s="58"/>
      <c r="IF26" s="59"/>
      <c r="IG26" s="59"/>
      <c r="IH26" s="59"/>
      <c r="II26" s="59"/>
    </row>
    <row r="27" spans="1:243" s="55" customFormat="1" ht="51" customHeight="1">
      <c r="A27" s="72" t="s">
        <v>38</v>
      </c>
      <c r="B27" s="41"/>
      <c r="C27" s="83" t="str">
        <f>SpellNumber($E$2,BA25)</f>
        <v>INR Zero Only</v>
      </c>
      <c r="D27" s="83"/>
      <c r="E27" s="83"/>
      <c r="F27" s="83"/>
      <c r="G27" s="83"/>
      <c r="H27" s="83"/>
      <c r="I27" s="83"/>
      <c r="J27" s="83"/>
      <c r="K27" s="83"/>
      <c r="L27" s="83"/>
      <c r="M27" s="83"/>
      <c r="N27" s="83"/>
      <c r="O27" s="83"/>
      <c r="P27" s="83"/>
      <c r="Q27" s="83"/>
      <c r="R27" s="83"/>
      <c r="S27" s="83"/>
      <c r="T27" s="83"/>
      <c r="U27" s="83"/>
      <c r="V27" s="83"/>
      <c r="W27" s="83"/>
      <c r="X27" s="83"/>
      <c r="Y27" s="83"/>
      <c r="Z27" s="83"/>
      <c r="AA27" s="83"/>
      <c r="AB27" s="83"/>
      <c r="AC27" s="83"/>
      <c r="AD27" s="83"/>
      <c r="AE27" s="83"/>
      <c r="AF27" s="83"/>
      <c r="AG27" s="83"/>
      <c r="AH27" s="83"/>
      <c r="AI27" s="83"/>
      <c r="AJ27" s="83"/>
      <c r="AK27" s="83"/>
      <c r="AL27" s="83"/>
      <c r="AM27" s="83"/>
      <c r="AN27" s="83"/>
      <c r="AO27" s="83"/>
      <c r="AP27" s="83"/>
      <c r="AQ27" s="83"/>
      <c r="AR27" s="83"/>
      <c r="AS27" s="83"/>
      <c r="AT27" s="83"/>
      <c r="AU27" s="83"/>
      <c r="AV27" s="83"/>
      <c r="AW27" s="83"/>
      <c r="AX27" s="83"/>
      <c r="AY27" s="83"/>
      <c r="AZ27" s="83"/>
      <c r="BA27" s="83"/>
      <c r="BB27" s="83"/>
      <c r="BC27" s="83"/>
      <c r="IA27" s="58"/>
      <c r="IB27" s="58"/>
      <c r="IC27" s="58"/>
      <c r="ID27" s="58"/>
      <c r="IE27" s="58"/>
      <c r="IF27" s="59"/>
      <c r="IG27" s="59"/>
      <c r="IH27" s="59"/>
      <c r="II27" s="59"/>
    </row>
  </sheetData>
  <sheetProtection password="F5B2" sheet="1"/>
  <mergeCells count="8">
    <mergeCell ref="A9:BC9"/>
    <mergeCell ref="C27:BC27"/>
    <mergeCell ref="A1:L1"/>
    <mergeCell ref="A4:BC4"/>
    <mergeCell ref="A5:BC5"/>
    <mergeCell ref="A6:BC6"/>
    <mergeCell ref="A7:BC7"/>
    <mergeCell ref="B8:BC8"/>
  </mergeCells>
  <dataValidations count="18">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B2">
      <formula1>"Item Rate,Percentage,Item Wise"</formula1>
      <formula2>0</formula2>
    </dataValidation>
    <dataValidation type="list" showInputMessage="1" showErrorMessage="1" promptTitle="Option C1 or D1" prompt="Please select the Option C1 or Option D1" errorTitle="Please enter valid values only" error="Please select the Option C1 or Option D1" sqref="D26">
      <formula1>"Select,Option C1,Option D1"</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6">
      <formula1>0</formula1>
      <formula2>99.9</formula2>
    </dataValidation>
    <dataValidation type="decimal" allowBlank="1" showErrorMessage="1" errorTitle="Invalid Entry" error="Only Numeric Values are allowed. " sqref="A13 A15:A24">
      <formula1>0</formula1>
      <formula2>999999999999999</formula2>
    </dataValidation>
    <dataValidation type="list" allowBlank="1" showInputMessage="1" showErrorMessage="1" sqref="L22 L13 L14 L15 L16 L17 L18 L19 L20 L21 L24 L23">
      <formula1>"INR"</formula1>
    </dataValidation>
    <dataValidation type="list" allowBlank="1" showErrorMessage="1" sqref="K13:K24">
      <formula1>"Partial Conversion,Full Conversion"</formula1>
      <formula2>0</formula2>
    </dataValidation>
    <dataValidation type="decimal" allowBlank="1" showInputMessage="1" showErrorMessage="1" promptTitle="Basic Rate Entry" prompt="Please enter Basic Rate in Rupees for this item. " errorTitle="Invaid Entry" error="Only Numeric Values are allowed. " sqref="M13:M24">
      <formula1>0</formula1>
      <formula2>999999999999999</formula2>
    </dataValidation>
    <dataValidation allowBlank="1" showInputMessage="1" showErrorMessage="1" promptTitle="Units" prompt="Please enter Units in text" sqref="E13:E24"/>
    <dataValidation type="decimal" allowBlank="1" showInputMessage="1" showErrorMessage="1" promptTitle="Rate Entry" prompt="Please enter the Basic Price in Rupees for this item. " errorTitle="Invaid Entry" error="Only Numeric Values are allowed. " sqref="G13:H24">
      <formula1>0</formula1>
      <formula2>999999999999999</formula2>
    </dataValidation>
    <dataValidation allowBlank="1" showInputMessage="1" showErrorMessage="1" promptTitle="Itemcode/Make" prompt="Please enter text" sqref="C13:C24">
      <formula1>0</formula1>
      <formula2>0</formula2>
    </dataValidation>
    <dataValidation type="decimal" allowBlank="1" showInputMessage="1" showErrorMessage="1" promptTitle="Quantity" prompt="Please enter the Quantity for this item. " errorTitle="Invalid Entry" error="Only Numeric Values are allowed. " sqref="D13:D24 F13:F2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24">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24">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O24">
      <formula1>0</formula1>
      <formula2>999999999999999</formula2>
    </dataValidation>
    <dataValidation type="list" showErrorMessage="1" sqref="I13:I24">
      <formula1>"Excess(+),Less(-)"</formula1>
      <formula2>0</formula2>
    </dataValidation>
    <dataValidation allowBlank="1" showInputMessage="1" showErrorMessage="1" promptTitle="Addition / Deduction" prompt="Please Choose the correct One" sqref="J13:J24">
      <formula1>0</formula1>
      <formula2>0</formula2>
    </dataValidation>
  </dataValidations>
  <printOptions/>
  <pageMargins left="0.55" right="0.3298611111111111" top="0.6097222222222223" bottom="0.5097222222222222" header="0.5118055555555555" footer="0.5118055555555555"/>
  <pageSetup fitToHeight="1" fitToWidth="1" horizontalDpi="600" verticalDpi="600" orientation="portrait" paperSize="9" scale="50" r:id="rId2"/>
  <drawing r:id="rId1"/>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88" t="s">
        <v>39</v>
      </c>
      <c r="F6" s="88"/>
      <c r="G6" s="88"/>
      <c r="H6" s="88"/>
      <c r="I6" s="88"/>
      <c r="J6" s="88"/>
      <c r="K6" s="88"/>
    </row>
    <row r="7" spans="5:11" ht="15">
      <c r="E7" s="89"/>
      <c r="F7" s="89"/>
      <c r="G7" s="89"/>
      <c r="H7" s="89"/>
      <c r="I7" s="89"/>
      <c r="J7" s="89"/>
      <c r="K7" s="89"/>
    </row>
    <row r="8" spans="5:11" ht="15">
      <c r="E8" s="89"/>
      <c r="F8" s="89"/>
      <c r="G8" s="89"/>
      <c r="H8" s="89"/>
      <c r="I8" s="89"/>
      <c r="J8" s="89"/>
      <c r="K8" s="89"/>
    </row>
    <row r="9" spans="5:11" ht="15">
      <c r="E9" s="89"/>
      <c r="F9" s="89"/>
      <c r="G9" s="89"/>
      <c r="H9" s="89"/>
      <c r="I9" s="89"/>
      <c r="J9" s="89"/>
      <c r="K9" s="89"/>
    </row>
    <row r="10" spans="5:11" ht="15">
      <c r="E10" s="89"/>
      <c r="F10" s="89"/>
      <c r="G10" s="89"/>
      <c r="H10" s="89"/>
      <c r="I10" s="89"/>
      <c r="J10" s="89"/>
      <c r="K10" s="89"/>
    </row>
    <row r="11" spans="5:11" ht="15">
      <c r="E11" s="89"/>
      <c r="F11" s="89"/>
      <c r="G11" s="89"/>
      <c r="H11" s="89"/>
      <c r="I11" s="89"/>
      <c r="J11" s="89"/>
      <c r="K11" s="89"/>
    </row>
    <row r="12" spans="5:11" ht="15">
      <c r="E12" s="89"/>
      <c r="F12" s="89"/>
      <c r="G12" s="89"/>
      <c r="H12" s="89"/>
      <c r="I12" s="89"/>
      <c r="J12" s="89"/>
      <c r="K12" s="89"/>
    </row>
    <row r="13" spans="5:11" ht="15">
      <c r="E13" s="89"/>
      <c r="F13" s="89"/>
      <c r="G13" s="89"/>
      <c r="H13" s="89"/>
      <c r="I13" s="89"/>
      <c r="J13" s="89"/>
      <c r="K13" s="89"/>
    </row>
    <row r="14" spans="5:11" ht="15">
      <c r="E14" s="89"/>
      <c r="F14" s="89"/>
      <c r="G14" s="89"/>
      <c r="H14" s="89"/>
      <c r="I14" s="89"/>
      <c r="J14" s="89"/>
      <c r="K14" s="89"/>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Windows User</cp:lastModifiedBy>
  <cp:lastPrinted>2020-09-22T03:54:24Z</cp:lastPrinted>
  <dcterms:created xsi:type="dcterms:W3CDTF">2009-01-30T06:42:42Z</dcterms:created>
  <dcterms:modified xsi:type="dcterms:W3CDTF">2021-04-26T11:13:40Z</dcterms:modified>
  <cp:category/>
  <cp:version/>
  <cp:contentType/>
  <cp:contentStatus/>
  <cp:revision>31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