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<sst xmlns="http://schemas.openxmlformats.org/spreadsheetml/2006/main" count="115" uniqueCount="52">
  <si>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</si>
  <si>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</si>
  <si>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</si>
  <si>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</si>
  <si>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</si>
  <si>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</si>
  <si>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</si>
  <si>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</si>
  <si>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</si>
  <si>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</si>
  <si>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</si>
  <si>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</si>
  <si>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</si>
  <si>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</si>
  <si>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</si>
  <si>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</si>
  <si>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</si>
  <si>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</si>
  <si>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</si>
  <si>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</si>
  <si>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</si>
  <si>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</si>
  <si>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</si>
  <si>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</si>
  <si>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</si>
  <si>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</si>
  <si>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</si>
  <si>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</si>
  <si>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</si>
  <si>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</si>
  <si>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</si>
  <si>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</si>
  <si>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</si>
  <si>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</si>
  <si>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</si>
  <si>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</si>
  <si>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</si>
  <si>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</si>
  <si>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</si>
  <si>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</si>
  <si>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</si>
  <si>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</si>
  <si>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</si>
  <si>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</si>
  <si>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</si>
  <si>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Basic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</si>
  <si>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metre</t>
  </si>
  <si>
    <t>Supplying and laying 25 mm X 5 mm copper strip at 0.50 meter below ground as strip earth electrode, including connection/ terminating with nut, bolt, spring, washer etc. as required.(Jointing shall be done by overlapping and with 2 sets of brass nut bolt &amp; spring washer spaced at 50 mm)</t>
  </si>
  <si>
    <t>Supplying and laying 25 mm X 3 mm copper strip at 0.50 meter below ground as strip earth electrode, including connection/ terminating with nut, bolt, spring, washer etc. as required.(Jointing shall be done by overlapping and with 2 sets of brass nut bolt &amp; spring washer spaced at 50 mm)</t>
  </si>
  <si>
    <r>
      <t xml:space="preserve">Providing and fixing 25 mm X 3 mm copper strip on surface or in recess for connections etc. as required.
</t>
    </r>
    <r>
      <rPr>
        <u val="single"/>
        <sz val="12"/>
        <rFont val="Book Antiqua"/>
        <family val="1"/>
      </rPr>
      <t>Note</t>
    </r>
    <r>
      <rPr>
        <sz val="12"/>
        <rFont val="Book Antiqua"/>
        <family val="1"/>
      </rPr>
      <t xml:space="preserve">
The strip shall be covered with green insulated sleeve</t>
    </r>
  </si>
  <si>
    <t>Name of Work:  Providing Dedicated Earthing  in PSB 1211 and PSB B205A at IISER TVM campus, Vithura</t>
  </si>
  <si>
    <t>Providing and fixing 25 mm X 3 mm copper strip on surface or in recess for connections etc. as required.
Note
The strip shall be covered with green insulated sleeve</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</si>
</sst>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 numFmtId="181" formatCode="0.00_)"/>
  </numFmts>
  <fonts count="63">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u val="single"/>
      <sz val="12"/>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color indexed="63"/>
      </left>
      <right>
        <color indexed="63"/>
      </right>
      <top>
        <color indexed="63"/>
      </top>
      <bottom style="thin">
        <color indexed="8"/>
      </bottom>
    </border>
    <border>
      <left style="thin">
        <color theme="2" tint="-0.4999699890613556"/>
      </left>
      <right style="thin">
        <color theme="2" tint="-0.4999699890613556"/>
      </right>
      <top style="thin">
        <color theme="2" tint="-0.4999699890613556"/>
      </top>
      <bottom/>
    </border>
    <border>
      <left style="thin"/>
      <right style="thin"/>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9" applyNumberFormat="1" applyFill="1">
      <alignment/>
      <protection/>
    </xf>
    <xf numFmtId="0" fontId="1" fillId="0" borderId="0" xfId="63" applyNumberFormat="1" applyFill="1">
      <alignment/>
      <protection/>
    </xf>
    <xf numFmtId="0" fontId="2" fillId="0" borderId="0" xfId="59" applyNumberFormat="1" applyFont="1" applyFill="1">
      <alignment/>
      <protection/>
    </xf>
    <xf numFmtId="0" fontId="3" fillId="0" borderId="0" xfId="59" applyNumberFormat="1" applyFont="1" applyFill="1">
      <alignment/>
      <protection/>
    </xf>
    <xf numFmtId="0" fontId="5" fillId="0" borderId="0" xfId="59" applyNumberFormat="1" applyFont="1" applyFill="1" applyBorder="1" applyAlignment="1">
      <alignment vertical="center"/>
      <protection/>
    </xf>
    <xf numFmtId="0" fontId="6" fillId="0" borderId="0" xfId="59" applyNumberFormat="1" applyFont="1" applyFill="1" applyBorder="1" applyAlignment="1" applyProtection="1">
      <alignment vertical="center"/>
      <protection locked="0"/>
    </xf>
    <xf numFmtId="0" fontId="6" fillId="0" borderId="0" xfId="59" applyNumberFormat="1" applyFont="1" applyFill="1" applyBorder="1" applyAlignment="1">
      <alignment vertical="center"/>
      <protection/>
    </xf>
    <xf numFmtId="0" fontId="7" fillId="0" borderId="0" xfId="59" applyNumberFormat="1" applyFont="1" applyFill="1" applyBorder="1" applyAlignment="1">
      <alignment vertical="center"/>
      <protection/>
    </xf>
    <xf numFmtId="0" fontId="8" fillId="0" borderId="0" xfId="63" applyNumberFormat="1" applyFont="1" applyFill="1" applyBorder="1" applyAlignment="1" applyProtection="1">
      <alignment horizontal="center" vertical="center"/>
      <protection/>
    </xf>
    <xf numFmtId="0" fontId="8" fillId="0" borderId="0" xfId="64" applyNumberFormat="1" applyFont="1" applyFill="1" applyBorder="1" applyAlignment="1" applyProtection="1">
      <alignment horizontal="center" vertical="center"/>
      <protection/>
    </xf>
    <xf numFmtId="0" fontId="9" fillId="0" borderId="0" xfId="59" applyNumberFormat="1" applyFont="1" applyFill="1" applyBorder="1" applyAlignment="1">
      <alignment vertical="center"/>
      <protection/>
    </xf>
    <xf numFmtId="0" fontId="11" fillId="0" borderId="0" xfId="59" applyNumberFormat="1" applyFont="1" applyFill="1" applyBorder="1" applyAlignment="1">
      <alignment horizontal="left"/>
      <protection/>
    </xf>
    <xf numFmtId="0" fontId="12" fillId="0" borderId="0" xfId="59" applyNumberFormat="1" applyFont="1" applyFill="1" applyBorder="1" applyAlignment="1">
      <alignment horizontal="left"/>
      <protection/>
    </xf>
    <xf numFmtId="0" fontId="13" fillId="0" borderId="0" xfId="59" applyNumberFormat="1" applyFont="1" applyFill="1" applyBorder="1" applyAlignment="1">
      <alignment horizontal="left"/>
      <protection/>
    </xf>
    <xf numFmtId="0" fontId="9" fillId="0" borderId="10" xfId="63" applyNumberFormat="1" applyFont="1" applyFill="1" applyBorder="1" applyAlignment="1" applyProtection="1">
      <alignment horizontal="left" vertical="top" wrapText="1"/>
      <protection/>
    </xf>
    <xf numFmtId="0" fontId="5" fillId="0" borderId="0" xfId="59" applyNumberFormat="1" applyFont="1" applyFill="1" applyAlignment="1" applyProtection="1">
      <alignment vertical="center"/>
      <protection locked="0"/>
    </xf>
    <xf numFmtId="0" fontId="7" fillId="0" borderId="0" xfId="59" applyNumberFormat="1" applyFont="1" applyFill="1" applyAlignment="1" applyProtection="1">
      <alignment vertical="center"/>
      <protection locked="0"/>
    </xf>
    <xf numFmtId="0" fontId="6" fillId="0" borderId="0" xfId="59" applyNumberFormat="1" applyFont="1" applyFill="1" applyAlignment="1" applyProtection="1">
      <alignment vertical="center"/>
      <protection locked="0"/>
    </xf>
    <xf numFmtId="0" fontId="5" fillId="0" borderId="0" xfId="59" applyNumberFormat="1" applyFont="1" applyFill="1" applyAlignment="1">
      <alignment vertical="center"/>
      <protection/>
    </xf>
    <xf numFmtId="0" fontId="7" fillId="0" borderId="0" xfId="59" applyNumberFormat="1" applyFont="1" applyFill="1" applyAlignment="1">
      <alignment vertical="center"/>
      <protection/>
    </xf>
    <xf numFmtId="0" fontId="6" fillId="0" borderId="0" xfId="59" applyNumberFormat="1" applyFont="1" applyFill="1" applyAlignment="1">
      <alignment vertical="center"/>
      <protection/>
    </xf>
    <xf numFmtId="0" fontId="9" fillId="0" borderId="11" xfId="59" applyNumberFormat="1" applyFont="1" applyFill="1" applyBorder="1" applyAlignment="1">
      <alignment horizontal="center" vertical="top" wrapText="1"/>
      <protection/>
    </xf>
    <xf numFmtId="0" fontId="5" fillId="0" borderId="0" xfId="59" applyNumberFormat="1" applyFont="1" applyFill="1">
      <alignment/>
      <protection/>
    </xf>
    <xf numFmtId="0" fontId="7" fillId="0" borderId="0" xfId="59" applyNumberFormat="1" applyFont="1" applyFill="1">
      <alignment/>
      <protection/>
    </xf>
    <xf numFmtId="0" fontId="6" fillId="0" borderId="0" xfId="59" applyNumberFormat="1" applyFont="1" applyFill="1">
      <alignment/>
      <protection/>
    </xf>
    <xf numFmtId="0" fontId="16" fillId="0" borderId="11" xfId="63" applyNumberFormat="1" applyFont="1" applyFill="1" applyBorder="1" applyAlignment="1">
      <alignment vertical="top" wrapText="1"/>
      <protection/>
    </xf>
    <xf numFmtId="0" fontId="9" fillId="0" borderId="12" xfId="59" applyNumberFormat="1" applyFont="1" applyFill="1" applyBorder="1" applyAlignment="1">
      <alignment horizontal="center" vertical="top" wrapText="1"/>
      <protection/>
    </xf>
    <xf numFmtId="0" fontId="17" fillId="0" borderId="12" xfId="63" applyNumberFormat="1" applyFont="1" applyFill="1" applyBorder="1" applyAlignment="1">
      <alignment horizontal="left" wrapText="1" readingOrder="1"/>
      <protection/>
    </xf>
    <xf numFmtId="0" fontId="5" fillId="0" borderId="12" xfId="63" applyNumberFormat="1" applyFont="1" applyFill="1" applyBorder="1" applyAlignment="1">
      <alignment vertical="top"/>
      <protection/>
    </xf>
    <xf numFmtId="0" fontId="5" fillId="0" borderId="12" xfId="59" applyNumberFormat="1" applyFont="1" applyFill="1" applyBorder="1" applyAlignment="1">
      <alignment vertical="top"/>
      <protection/>
    </xf>
    <xf numFmtId="0" fontId="9" fillId="0" borderId="12" xfId="59" applyNumberFormat="1" applyFont="1" applyFill="1" applyBorder="1" applyAlignment="1" applyProtection="1">
      <alignment horizontal="left" vertical="top"/>
      <protection locked="0"/>
    </xf>
    <xf numFmtId="2" fontId="9" fillId="0" borderId="13" xfId="63" applyNumberFormat="1" applyFont="1" applyFill="1" applyBorder="1" applyAlignment="1">
      <alignment horizontal="right" vertical="top"/>
      <protection/>
    </xf>
    <xf numFmtId="0" fontId="5" fillId="0" borderId="12" xfId="63" applyNumberFormat="1" applyFont="1" applyFill="1" applyBorder="1" applyAlignment="1">
      <alignment vertical="top" wrapText="1"/>
      <protection/>
    </xf>
    <xf numFmtId="0" fontId="5" fillId="0" borderId="0" xfId="59" applyNumberFormat="1" applyFont="1" applyFill="1" applyAlignment="1">
      <alignment vertical="top"/>
      <protection/>
    </xf>
    <xf numFmtId="0" fontId="7" fillId="0" borderId="0" xfId="59" applyNumberFormat="1" applyFont="1" applyFill="1" applyAlignment="1">
      <alignment vertical="top"/>
      <protection/>
    </xf>
    <xf numFmtId="0" fontId="6" fillId="0" borderId="0" xfId="59" applyNumberFormat="1" applyFont="1" applyFill="1" applyAlignment="1">
      <alignment vertical="top"/>
      <protection/>
    </xf>
    <xf numFmtId="0" fontId="9" fillId="0" borderId="12" xfId="59" applyNumberFormat="1" applyFont="1" applyFill="1" applyBorder="1" applyAlignment="1" applyProtection="1">
      <alignment horizontal="right" vertical="top"/>
      <protection locked="0"/>
    </xf>
    <xf numFmtId="0" fontId="9" fillId="0" borderId="12" xfId="63" applyNumberFormat="1" applyFont="1" applyFill="1" applyBorder="1" applyAlignment="1">
      <alignment horizontal="left" vertical="top"/>
      <protection/>
    </xf>
    <xf numFmtId="0" fontId="9" fillId="0" borderId="10" xfId="63" applyNumberFormat="1" applyFont="1" applyFill="1" applyBorder="1" applyAlignment="1">
      <alignment horizontal="left" vertical="top"/>
      <protection/>
    </xf>
    <xf numFmtId="0" fontId="5" fillId="0" borderId="14" xfId="63" applyNumberFormat="1" applyFont="1" applyFill="1" applyBorder="1" applyAlignment="1">
      <alignment vertical="top"/>
      <protection/>
    </xf>
    <xf numFmtId="0" fontId="5" fillId="0" borderId="15" xfId="63" applyNumberFormat="1" applyFont="1" applyFill="1" applyBorder="1" applyAlignment="1">
      <alignment vertical="top"/>
      <protection/>
    </xf>
    <xf numFmtId="0" fontId="18" fillId="0" borderId="16" xfId="63" applyNumberFormat="1" applyFont="1" applyFill="1" applyBorder="1" applyAlignment="1">
      <alignment vertical="top"/>
      <protection/>
    </xf>
    <xf numFmtId="0" fontId="5" fillId="0" borderId="16" xfId="63" applyNumberFormat="1" applyFont="1" applyFill="1" applyBorder="1" applyAlignment="1">
      <alignment vertical="top"/>
      <protection/>
    </xf>
    <xf numFmtId="179" fontId="5" fillId="0" borderId="0" xfId="59" applyNumberFormat="1" applyFont="1" applyFill="1" applyAlignment="1">
      <alignment vertical="top"/>
      <protection/>
    </xf>
    <xf numFmtId="2" fontId="18" fillId="0" borderId="12" xfId="63" applyNumberFormat="1" applyFont="1" applyFill="1" applyBorder="1" applyAlignment="1">
      <alignment vertical="top"/>
      <protection/>
    </xf>
    <xf numFmtId="0" fontId="9" fillId="33" borderId="10" xfId="63" applyNumberFormat="1" applyFont="1" applyFill="1" applyBorder="1" applyAlignment="1">
      <alignment horizontal="left" vertical="top"/>
      <protection/>
    </xf>
    <xf numFmtId="0" fontId="9" fillId="0" borderId="16" xfId="63" applyNumberFormat="1" applyFont="1" applyFill="1" applyBorder="1" applyAlignment="1">
      <alignment horizontal="left" vertical="top"/>
      <protection/>
    </xf>
    <xf numFmtId="0" fontId="19" fillId="0" borderId="14" xfId="59" applyNumberFormat="1" applyFont="1" applyFill="1" applyBorder="1" applyAlignment="1" applyProtection="1">
      <alignment vertical="top"/>
      <protection/>
    </xf>
    <xf numFmtId="0" fontId="20" fillId="0" borderId="11" xfId="63" applyNumberFormat="1" applyFont="1" applyFill="1" applyBorder="1" applyAlignment="1" applyProtection="1">
      <alignment vertical="center" wrapText="1"/>
      <protection locked="0"/>
    </xf>
    <xf numFmtId="0" fontId="19" fillId="0" borderId="11" xfId="63" applyNumberFormat="1" applyFont="1" applyFill="1" applyBorder="1" applyAlignment="1">
      <alignment vertical="top"/>
      <protection/>
    </xf>
    <xf numFmtId="0" fontId="5" fillId="0" borderId="11" xfId="59" applyNumberFormat="1" applyFont="1" applyFill="1" applyBorder="1" applyAlignment="1" applyProtection="1">
      <alignment vertical="top"/>
      <protection/>
    </xf>
    <xf numFmtId="0" fontId="15" fillId="0" borderId="11" xfId="63" applyNumberFormat="1" applyFont="1" applyFill="1" applyBorder="1" applyAlignment="1" applyProtection="1">
      <alignment vertical="center" wrapText="1"/>
      <protection locked="0"/>
    </xf>
    <xf numFmtId="0" fontId="15" fillId="0" borderId="11" xfId="71" applyNumberFormat="1" applyFont="1" applyFill="1" applyBorder="1" applyAlignment="1" applyProtection="1">
      <alignment vertical="center" wrapText="1"/>
      <protection locked="0"/>
    </xf>
    <xf numFmtId="0" fontId="20" fillId="0" borderId="11" xfId="63" applyNumberFormat="1" applyFont="1" applyFill="1" applyBorder="1" applyAlignment="1" applyProtection="1">
      <alignment vertical="center" wrapText="1"/>
      <protection/>
    </xf>
    <xf numFmtId="0" fontId="5" fillId="0" borderId="0" xfId="59" applyNumberFormat="1" applyFont="1" applyFill="1" applyAlignment="1" applyProtection="1">
      <alignment vertical="top"/>
      <protection/>
    </xf>
    <xf numFmtId="179" fontId="23" fillId="0" borderId="17" xfId="63" applyNumberFormat="1" applyFont="1" applyFill="1" applyBorder="1" applyAlignment="1">
      <alignment horizontal="right" vertical="top"/>
      <protection/>
    </xf>
    <xf numFmtId="179" fontId="18" fillId="0" borderId="18" xfId="63" applyNumberFormat="1" applyFont="1" applyFill="1" applyBorder="1" applyAlignment="1">
      <alignment horizontal="right" vertical="top"/>
      <protection/>
    </xf>
    <xf numFmtId="0" fontId="7" fillId="0" borderId="0" xfId="59" applyNumberFormat="1" applyFont="1" applyFill="1" applyAlignment="1" applyProtection="1">
      <alignment vertical="top"/>
      <protection/>
    </xf>
    <xf numFmtId="0" fontId="6" fillId="0" borderId="0" xfId="59" applyNumberFormat="1" applyFont="1" applyFill="1" applyAlignment="1" applyProtection="1">
      <alignment vertical="top"/>
      <protection/>
    </xf>
    <xf numFmtId="0" fontId="21" fillId="34" borderId="11" xfId="63" applyNumberFormat="1" applyFont="1" applyFill="1" applyBorder="1" applyAlignment="1" applyProtection="1">
      <alignment vertical="center" wrapText="1"/>
      <protection locked="0"/>
    </xf>
    <xf numFmtId="10" fontId="22" fillId="34" borderId="11" xfId="71" applyNumberFormat="1" applyFont="1" applyFill="1" applyBorder="1" applyAlignment="1" applyProtection="1">
      <alignment horizontal="center" vertical="center"/>
      <protection/>
    </xf>
    <xf numFmtId="0" fontId="61" fillId="0" borderId="19" xfId="62" applyNumberFormat="1" applyFont="1" applyFill="1" applyBorder="1" applyAlignment="1">
      <alignment vertical="top" wrapText="1"/>
      <protection/>
    </xf>
    <xf numFmtId="0" fontId="62" fillId="0" borderId="14" xfId="63" applyNumberFormat="1" applyFont="1" applyFill="1" applyBorder="1" applyAlignment="1">
      <alignment horizontal="center" vertical="top" wrapText="1"/>
      <protection/>
    </xf>
    <xf numFmtId="2" fontId="9" fillId="0" borderId="13" xfId="63" applyNumberFormat="1" applyFont="1" applyFill="1" applyBorder="1" applyAlignment="1">
      <alignment horizontal="right" vertical="center"/>
      <protection/>
    </xf>
    <xf numFmtId="0" fontId="5" fillId="0" borderId="12" xfId="63" applyNumberFormat="1" applyFont="1" applyFill="1" applyBorder="1" applyAlignment="1">
      <alignment vertical="center" wrapText="1"/>
      <protection/>
    </xf>
    <xf numFmtId="2" fontId="9" fillId="34" borderId="12" xfId="59" applyNumberFormat="1" applyFont="1" applyFill="1" applyBorder="1" applyAlignment="1" applyProtection="1">
      <alignment horizontal="right" vertical="center"/>
      <protection locked="0"/>
    </xf>
    <xf numFmtId="2" fontId="9" fillId="0" borderId="12" xfId="59" applyNumberFormat="1" applyFont="1" applyFill="1" applyBorder="1" applyAlignment="1" applyProtection="1">
      <alignment horizontal="right" vertical="center"/>
      <protection locked="0"/>
    </xf>
    <xf numFmtId="2" fontId="9" fillId="0" borderId="11" xfId="59" applyNumberFormat="1" applyFont="1" applyFill="1" applyBorder="1" applyAlignment="1" applyProtection="1">
      <alignment horizontal="center" vertical="center" wrapText="1"/>
      <protection/>
    </xf>
    <xf numFmtId="2" fontId="9" fillId="0" borderId="11" xfId="59" applyNumberFormat="1" applyFont="1" applyFill="1" applyBorder="1" applyAlignment="1">
      <alignment horizontal="center" vertical="center" wrapText="1"/>
      <protection/>
    </xf>
    <xf numFmtId="2" fontId="9" fillId="0" borderId="12" xfId="59" applyNumberFormat="1" applyFont="1" applyFill="1" applyBorder="1" applyAlignment="1">
      <alignment horizontal="center" vertical="center" wrapText="1"/>
      <protection/>
    </xf>
    <xf numFmtId="2" fontId="5" fillId="0" borderId="12" xfId="63" applyNumberFormat="1" applyFont="1" applyFill="1" applyBorder="1" applyAlignment="1">
      <alignment horizontal="right" vertical="center"/>
      <protection/>
    </xf>
    <xf numFmtId="0" fontId="14" fillId="0" borderId="12" xfId="59" applyNumberFormat="1" applyFont="1" applyFill="1" applyBorder="1" applyAlignment="1">
      <alignment horizontal="center" vertical="center" wrapText="1"/>
      <protection/>
    </xf>
    <xf numFmtId="0" fontId="18" fillId="0" borderId="12" xfId="63" applyNumberFormat="1" applyFont="1" applyFill="1" applyBorder="1" applyAlignment="1">
      <alignment horizontal="center" vertical="top" wrapText="1"/>
      <protection/>
    </xf>
    <xf numFmtId="0" fontId="4" fillId="0" borderId="0" xfId="59" applyNumberFormat="1" applyFont="1" applyFill="1" applyBorder="1" applyAlignment="1">
      <alignment horizontal="right" vertical="top"/>
      <protection/>
    </xf>
    <xf numFmtId="0" fontId="10" fillId="0" borderId="0" xfId="59" applyNumberFormat="1" applyFont="1" applyFill="1" applyBorder="1" applyAlignment="1">
      <alignment horizontal="left" vertical="center" wrapText="1"/>
      <protection/>
    </xf>
    <xf numFmtId="0" fontId="13" fillId="0" borderId="20" xfId="59" applyNumberFormat="1" applyFont="1" applyFill="1" applyBorder="1" applyAlignment="1" applyProtection="1">
      <alignment horizontal="center" wrapText="1"/>
      <protection locked="0"/>
    </xf>
    <xf numFmtId="0" fontId="9" fillId="35" borderId="12" xfId="63"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65" applyFont="1" applyFill="1" applyBorder="1" applyAlignment="1">
      <alignment horizontal="center" vertical="center"/>
      <protection/>
    </xf>
    <xf numFmtId="0" fontId="25" fillId="0" borderId="21" xfId="65" applyFont="1" applyFill="1" applyBorder="1" applyAlignment="1">
      <alignment horizontal="justify" vertical="top" wrapText="1"/>
      <protection/>
    </xf>
    <xf numFmtId="2" fontId="25" fillId="0" borderId="21" xfId="60" applyNumberFormat="1" applyFont="1" applyFill="1" applyBorder="1" applyAlignment="1">
      <alignment horizontal="center" vertical="center"/>
      <protection/>
    </xf>
    <xf numFmtId="0" fontId="25" fillId="0" borderId="21" xfId="60" applyFont="1" applyFill="1" applyBorder="1" applyAlignment="1">
      <alignment horizontal="center" vertical="center"/>
      <protection/>
    </xf>
    <xf numFmtId="0" fontId="25" fillId="0" borderId="22" xfId="65" applyFont="1" applyFill="1" applyBorder="1" applyAlignment="1">
      <alignment horizontal="center" vertical="center"/>
      <protection/>
    </xf>
    <xf numFmtId="0" fontId="25" fillId="0" borderId="22" xfId="65" applyFont="1" applyFill="1" applyBorder="1" applyAlignment="1">
      <alignment horizontal="justify" vertical="top" wrapText="1"/>
      <protection/>
    </xf>
    <xf numFmtId="2" fontId="25" fillId="0" borderId="22" xfId="60" applyNumberFormat="1" applyFont="1" applyFill="1" applyBorder="1" applyAlignment="1">
      <alignment horizontal="center" vertical="center"/>
      <protection/>
    </xf>
    <xf numFmtId="0" fontId="25" fillId="0" borderId="22" xfId="60" applyFont="1" applyFill="1" applyBorder="1" applyAlignment="1">
      <alignment horizontal="center" vertical="center"/>
      <protection/>
    </xf>
    <xf numFmtId="0" fontId="7" fillId="0" borderId="0" xfId="59" applyNumberFormat="1" applyFont="1" applyFill="1" applyAlignment="1">
      <alignment vertical="top"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2 2 2" xfId="60"/>
    <cellStyle name="Normal 2 3" xfId="61"/>
    <cellStyle name="Normal 3" xfId="62"/>
    <cellStyle name="Normal 3 2" xfId="63"/>
    <cellStyle name="Normal 4" xfId="64"/>
    <cellStyle name="Normal 5" xfId="65"/>
    <cellStyle name="Normal 6" xfId="66"/>
    <cellStyle name="Note" xfId="67"/>
    <cellStyle name="Output" xfId="68"/>
    <cellStyle name="Percent" xfId="69"/>
    <cellStyle name="Percent 2" xfId="70"/>
    <cellStyle name="Percent 2 2" xfId="71"/>
    <cellStyle name="Percent 3" xfId="72"/>
    <cellStyle name="Percent 3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4" t="str">
        <f>B2&amp;" BoQ"</f>
        <v>Item Rate BoQ</v>
      </c>
      <c r="B1" s="74"/>
      <c r="C1" s="74"/>
      <c r="D1" s="74"/>
      <c r="E1" s="74"/>
      <c r="F1" s="74"/>
      <c r="G1" s="74"/>
      <c r="H1" s="74"/>
      <c r="I1" s="74"/>
      <c r="J1" s="74"/>
      <c r="K1" s="74"/>
      <c r="L1" s="74"/>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75" t="s">
        <v>43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A4" s="13"/>
      <c r="IB4" s="13"/>
      <c r="IC4" s="13"/>
      <c r="ID4" s="13"/>
      <c r="IE4" s="13"/>
      <c r="IF4" s="14"/>
      <c r="IG4" s="14"/>
      <c r="IH4" s="14"/>
      <c r="II4" s="14"/>
    </row>
    <row r="5" spans="1:243" s="12" customFormat="1" ht="30.7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A5" s="13"/>
      <c r="IB5" s="13"/>
      <c r="IC5" s="13"/>
      <c r="ID5" s="13"/>
      <c r="IE5" s="13"/>
      <c r="IF5" s="14"/>
      <c r="IG5" s="14"/>
      <c r="IH5" s="14"/>
      <c r="II5" s="14"/>
    </row>
    <row r="6" spans="1:243" s="12" customFormat="1" ht="30.75" customHeight="1">
      <c r="A6" s="75" t="s">
        <v>44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A6" s="13"/>
      <c r="IB6" s="13"/>
      <c r="IC6" s="13"/>
      <c r="ID6" s="13"/>
      <c r="IE6" s="13"/>
      <c r="IF6" s="14"/>
      <c r="IG6" s="14"/>
      <c r="IH6" s="14"/>
      <c r="II6" s="14"/>
    </row>
    <row r="7" spans="1:243" s="12"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A7" s="13"/>
      <c r="IB7" s="13"/>
      <c r="IC7" s="13"/>
      <c r="ID7" s="13"/>
      <c r="IE7" s="13"/>
      <c r="IF7" s="14"/>
      <c r="IG7" s="14"/>
      <c r="IH7" s="14"/>
      <c r="II7" s="14"/>
    </row>
    <row r="8" spans="1:243" s="16" customFormat="1" ht="76.5" customHeight="1">
      <c r="A8" s="15" t="s">
        <v>40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A8" s="17"/>
      <c r="IB8" s="17"/>
      <c r="IC8" s="17"/>
      <c r="ID8" s="17"/>
      <c r="IE8" s="17"/>
      <c r="IF8" s="18"/>
      <c r="IG8" s="18"/>
      <c r="IH8" s="18"/>
      <c r="II8" s="18"/>
    </row>
    <row r="9" spans="1:243" s="19"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63"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2"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4" customFormat="1" ht="78.75">
      <c r="A13" s="80">
        <v>1.1</v>
      </c>
      <c r="B13" s="81" t="s">
        <v>47</v>
      </c>
      <c r="C13" s="28"/>
      <c r="D13" s="82">
        <v>10</v>
      </c>
      <c r="E13" s="83" t="s">
        <v>46</v>
      </c>
      <c r="F13" s="71">
        <v>18477.9</v>
      </c>
      <c r="G13" s="37"/>
      <c r="H13" s="37"/>
      <c r="I13" s="29" t="s">
        <v>33</v>
      </c>
      <c r="J13" s="30">
        <f>IF(I13="Less(-)",-1,1)</f>
        <v>1</v>
      </c>
      <c r="K13" s="31" t="s">
        <v>34</v>
      </c>
      <c r="L13" s="31" t="s">
        <v>4</v>
      </c>
      <c r="M13" s="66"/>
      <c r="N13" s="67"/>
      <c r="O13" s="67"/>
      <c r="P13" s="68"/>
      <c r="Q13" s="67"/>
      <c r="R13" s="67"/>
      <c r="S13" s="69"/>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64">
        <f>total_amount_ba($B$2,$D$2,D13,F13,J13,K13,M13)</f>
        <v>0</v>
      </c>
      <c r="BB13" s="32">
        <f>BA13+SUM(N13:AZ13)</f>
        <v>0</v>
      </c>
      <c r="BC13" s="65" t="str">
        <f>SpellNumber(L13,BB13)</f>
        <v>INR Zero Only</v>
      </c>
      <c r="IA13" s="35">
        <v>1.1</v>
      </c>
      <c r="IB13" s="35" t="s">
        <v>47</v>
      </c>
      <c r="IC13" s="35"/>
      <c r="ID13" s="35">
        <v>10</v>
      </c>
      <c r="IE13" s="35" t="s">
        <v>46</v>
      </c>
      <c r="IF13" s="36"/>
      <c r="IG13" s="36"/>
      <c r="IH13" s="36"/>
      <c r="II13" s="36"/>
    </row>
    <row r="14" spans="1:243" s="34" customFormat="1" ht="78.75">
      <c r="A14" s="80">
        <v>1.2</v>
      </c>
      <c r="B14" s="81" t="s">
        <v>48</v>
      </c>
      <c r="C14" s="28"/>
      <c r="D14" s="82">
        <v>10</v>
      </c>
      <c r="E14" s="83" t="s">
        <v>46</v>
      </c>
      <c r="F14" s="71">
        <v>12723.7</v>
      </c>
      <c r="G14" s="37"/>
      <c r="H14" s="37"/>
      <c r="I14" s="29" t="s">
        <v>33</v>
      </c>
      <c r="J14" s="30">
        <f>IF(I14="Less(-)",-1,1)</f>
        <v>1</v>
      </c>
      <c r="K14" s="31" t="s">
        <v>34</v>
      </c>
      <c r="L14" s="31" t="s">
        <v>4</v>
      </c>
      <c r="M14" s="66"/>
      <c r="N14" s="67"/>
      <c r="O14" s="67"/>
      <c r="P14" s="68"/>
      <c r="Q14" s="67"/>
      <c r="R14" s="67"/>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64">
        <f>total_amount_ba($B$2,$D$2,D14,F14,J14,K14,M14)</f>
        <v>0</v>
      </c>
      <c r="BB14" s="32">
        <f>BA14+SUM(N14:AZ14)</f>
        <v>0</v>
      </c>
      <c r="BC14" s="65" t="str">
        <f>SpellNumber(L14,BB14)</f>
        <v>INR Zero Only</v>
      </c>
      <c r="IA14" s="35">
        <v>1.2</v>
      </c>
      <c r="IB14" s="35" t="s">
        <v>48</v>
      </c>
      <c r="IC14" s="35"/>
      <c r="ID14" s="35">
        <v>10</v>
      </c>
      <c r="IE14" s="35" t="s">
        <v>46</v>
      </c>
      <c r="IF14" s="36"/>
      <c r="IG14" s="36"/>
      <c r="IH14" s="36"/>
      <c r="II14" s="36"/>
    </row>
    <row r="15" spans="1:243" s="34" customFormat="1" ht="63">
      <c r="A15" s="84">
        <v>1.3</v>
      </c>
      <c r="B15" s="85" t="s">
        <v>49</v>
      </c>
      <c r="C15" s="28"/>
      <c r="D15" s="86">
        <v>160</v>
      </c>
      <c r="E15" s="87" t="s">
        <v>46</v>
      </c>
      <c r="F15" s="71">
        <v>18477.9</v>
      </c>
      <c r="G15" s="37"/>
      <c r="H15" s="37"/>
      <c r="I15" s="29" t="s">
        <v>33</v>
      </c>
      <c r="J15" s="30">
        <f>IF(I15="Less(-)",-1,1)</f>
        <v>1</v>
      </c>
      <c r="K15" s="31" t="s">
        <v>34</v>
      </c>
      <c r="L15" s="31" t="s">
        <v>4</v>
      </c>
      <c r="M15" s="66"/>
      <c r="N15" s="67"/>
      <c r="O15" s="67"/>
      <c r="P15" s="68"/>
      <c r="Q15" s="67"/>
      <c r="R15" s="67"/>
      <c r="S15" s="69"/>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64">
        <f>total_amount_ba($B$2,$D$2,D15,F15,J15,K15,M15)</f>
        <v>0</v>
      </c>
      <c r="BB15" s="32">
        <f>BA15+SUM(N15:AZ15)</f>
        <v>0</v>
      </c>
      <c r="BC15" s="65" t="str">
        <f>SpellNumber(L15,BB15)</f>
        <v>INR Zero Only</v>
      </c>
      <c r="IA15" s="35">
        <v>1.3</v>
      </c>
      <c r="IB15" s="88" t="s">
        <v>51</v>
      </c>
      <c r="IC15" s="35"/>
      <c r="ID15" s="35">
        <v>160</v>
      </c>
      <c r="IE15" s="35" t="s">
        <v>46</v>
      </c>
      <c r="IF15" s="36"/>
      <c r="IG15" s="36"/>
      <c r="IH15" s="36"/>
      <c r="II15" s="36"/>
    </row>
    <row r="16" spans="1:243" s="34" customFormat="1" ht="33" customHeight="1">
      <c r="A16" s="38" t="s">
        <v>35</v>
      </c>
      <c r="B16" s="39"/>
      <c r="C16" s="40"/>
      <c r="D16" s="41"/>
      <c r="E16" s="41"/>
      <c r="F16" s="41"/>
      <c r="G16" s="41"/>
      <c r="H16" s="42"/>
      <c r="I16" s="42"/>
      <c r="J16" s="42"/>
      <c r="K16" s="42"/>
      <c r="L16" s="43"/>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SUM(BA13:BA15)</f>
        <v>0</v>
      </c>
      <c r="BB16" s="45">
        <f>SUM(BB15:BB15)</f>
        <v>0</v>
      </c>
      <c r="BC16" s="33" t="str">
        <f>SpellNumber($E$2,BA16)</f>
        <v>INR Zero Only</v>
      </c>
      <c r="IA16" s="35"/>
      <c r="IB16" s="35"/>
      <c r="IC16" s="35"/>
      <c r="ID16" s="35"/>
      <c r="IE16" s="35"/>
      <c r="IF16" s="36"/>
      <c r="IG16" s="36"/>
      <c r="IH16" s="36"/>
      <c r="II16" s="36"/>
    </row>
    <row r="17" spans="1:243" s="55" customFormat="1" ht="39" customHeight="1" hidden="1">
      <c r="A17" s="46" t="s">
        <v>36</v>
      </c>
      <c r="B17" s="47"/>
      <c r="C17" s="48"/>
      <c r="D17" s="49"/>
      <c r="E17" s="60" t="s">
        <v>37</v>
      </c>
      <c r="F17" s="61"/>
      <c r="G17" s="50"/>
      <c r="H17" s="51"/>
      <c r="I17" s="51"/>
      <c r="J17" s="51"/>
      <c r="K17" s="52"/>
      <c r="L17" s="53"/>
      <c r="M17" s="54"/>
      <c r="O17" s="34"/>
      <c r="P17" s="34"/>
      <c r="Q17" s="34"/>
      <c r="R17" s="34"/>
      <c r="S17" s="34"/>
      <c r="BA17" s="56">
        <f>IF(ISBLANK(F17),0,IF(E17="Excess (+)",ROUND(BA16+(BA16*F17),2),IF(E17="Less (-)",ROUND(BA16+(BA16*F17*(-1)),2),0)))</f>
        <v>0</v>
      </c>
      <c r="BB17" s="57">
        <f>ROUND(BA17,0)</f>
        <v>0</v>
      </c>
      <c r="BC17" s="33" t="str">
        <f>SpellNumber(L17,BB17)</f>
        <v> Zero Only</v>
      </c>
      <c r="IA17" s="58"/>
      <c r="IB17" s="58"/>
      <c r="IC17" s="58"/>
      <c r="ID17" s="58"/>
      <c r="IE17" s="58"/>
      <c r="IF17" s="59"/>
      <c r="IG17" s="59"/>
      <c r="IH17" s="59"/>
      <c r="II17" s="59"/>
    </row>
    <row r="18" spans="1:243" s="55" customFormat="1" ht="51" customHeight="1">
      <c r="A18" s="38" t="s">
        <v>38</v>
      </c>
      <c r="B18" s="38"/>
      <c r="C18" s="73" t="str">
        <f>SpellNumber($E$2,BA16)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A18" s="58"/>
      <c r="IB18" s="58"/>
      <c r="IC18" s="58"/>
      <c r="ID18" s="58"/>
      <c r="IE18" s="58"/>
      <c r="IF18" s="59"/>
      <c r="IG18" s="59"/>
      <c r="IH18" s="59"/>
      <c r="II18" s="59"/>
    </row>
  </sheetData>
  <sheetProtection password="F0F2" sheet="1"/>
  <mergeCells count="8">
    <mergeCell ref="A9:BC9"/>
    <mergeCell ref="C18:BC18"/>
    <mergeCell ref="A1:L1"/>
    <mergeCell ref="A4:BC4"/>
    <mergeCell ref="A5:BC5"/>
    <mergeCell ref="A6:BC6"/>
    <mergeCell ref="A7:BC7"/>
    <mergeCell ref="B8:BC8"/>
  </mergeCells>
  <dataValidations count="18">
    <dataValidation type="list" allowBlank="1" showErrorMessage="1" sqref="K13:K1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A15">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list" allowBlank="1" showInputMessage="1" showErrorMessage="1" sqref="L15 L13 L14">
      <formula1>"INR"</formula1>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5" sqref="I25"/>
    </sheetView>
  </sheetViews>
  <sheetFormatPr defaultColWidth="9.140625" defaultRowHeight="15"/>
  <sheetData>
    <row r="6" spans="5:11" ht="15">
      <c r="E6" s="78" t="s">
        <v>39</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2020-01-02T08:34:59Z</cp:lastPrinted>
  <dcterms:created xsi:type="dcterms:W3CDTF">2009-01-30T06:42:42Z</dcterms:created>
  <dcterms:modified xsi:type="dcterms:W3CDTF">2020-02-19T04:12:54Z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