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<sst xmlns="http://schemas.openxmlformats.org/spreadsheetml/2006/main" count="156" uniqueCount="60">
  <si>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</si>
  <si>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</si>
  <si>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</si>
  <si>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</si>
  <si>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</si>
  <si>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</si>
  <si>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</si>
  <si>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</si>
  <si>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</si>
  <si>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</si>
  <si>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</si>
  <si>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</si>
  <si>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</si>
  <si>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</si>
  <si>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</si>
  <si>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</si>
  <si>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</si>
  <si>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</si>
  <si>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</si>
  <si>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</si>
  <si>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</si>
  <si>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</si>
  <si>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</si>
  <si>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</si>
  <si>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</si>
  <si>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</si>
  <si>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</si>
  <si>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</si>
  <si>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</si>
  <si>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</si>
  <si>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</si>
  <si>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</si>
  <si>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</si>
  <si>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</si>
  <si>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</si>
  <si>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</si>
  <si>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</si>
  <si>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</si>
  <si>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</si>
  <si>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</si>
  <si>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</si>
  <si>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</si>
  <si>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</si>
  <si>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</si>
  <si>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</si>
  <si>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</si>
  <si>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Name of Work: Supply, Installation, Testing and Commissioning of standby Split A/C units in Lab 3110, 3108 and 2210 at Biological Science Building at IISER, Thiruvananthapuram</t>
  </si>
  <si>
    <t>Supply,Installation, testing and commissioning of 4.0 TR (BEE - 2 Star rated)  Inverter type 4 way Cassette Air Conditioning unit (with copper condensor &amp; evaporator coil) filled with eco friendly refrigerant gas and heavy duty powder coated Outdoor unit mounting stand, cabling, drain piping,  refrigerant topup (if required) all complete as required and as directed by the Engineer In Charge.</t>
  </si>
  <si>
    <t>Supply, Installation, testing and commissioning of 1.5 TR (BEE - 5 Star rated) Inverter type Hi-Wall Split Air Conditioning unit (with copper condensor &amp; evaporator coil) filled with eco friendly refrigerant gas and powder coated Outdoor unit mounting stand, cabling, drain piping, 3 meter copper refrigerant piping, refrigerant topup (if required) all complete as required and as directed by the Engineer In Charge.</t>
  </si>
  <si>
    <t>Supply, laying and fixing of additional copper refrigerant pipes wherever necessary with insulation, pipe wrapping tape (white), clamp and neccessary supports for Split AC  as required and as directed by the Engineer In Charge.</t>
  </si>
  <si>
    <t>4.0 TR Cassette AC</t>
  </si>
  <si>
    <t>1.5 TR Hiwall split AC</t>
  </si>
  <si>
    <t xml:space="preserve">4C x 2.5sqmm </t>
  </si>
  <si>
    <t xml:space="preserve">6C x 4sqmm </t>
  </si>
  <si>
    <t>Supply and laying  of following size PVC drain piping of 4 kg /cm2 rating complete with 6mm Nitrile Rubber Insulation, supports, fittings like elbow, tee joints, screws, clamps etc.</t>
  </si>
  <si>
    <t>25 mm dia</t>
  </si>
  <si>
    <t>32 mm dia</t>
  </si>
  <si>
    <t>No</t>
  </si>
  <si>
    <t>Metre</t>
  </si>
  <si>
    <t>Supply and laying of following size PVC insulated copper flexible FRLS cable with necessary supports as required.
(Make: Polycab/Havells/RR Kabel)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</si>
</sst>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
      <family val="0"/>
    </font>
    <font>
      <sz val="10"/>
      <name val="Book Antiqua"/>
      <family val="1"/>
    </font>
    <font>
      <sz val="10"/>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0"/>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6"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6"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3" fillId="0" borderId="22" xfId="61" applyFont="1" applyFill="1" applyBorder="1" applyAlignment="1">
      <alignment horizontal="center" vertical="center" wrapText="1"/>
      <protection/>
    </xf>
    <xf numFmtId="0" fontId="43" fillId="0" borderId="22" xfId="0" applyFont="1" applyFill="1" applyBorder="1" applyAlignment="1">
      <alignment horizontal="center" vertical="center"/>
    </xf>
    <xf numFmtId="0" fontId="64" fillId="0" borderId="22" xfId="0" applyFont="1" applyFill="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rmal_Sheet1"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6"/>
  <sheetViews>
    <sheetView showGridLines="0" zoomScale="80" zoomScaleNormal="80" zoomScalePageLayoutView="0" workbookViewId="0" topLeftCell="A1">
      <selection activeCell="M21" sqref="M21"/>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110.25">
      <c r="A13" s="78">
        <v>1</v>
      </c>
      <c r="B13" s="80" t="s">
        <v>47</v>
      </c>
      <c r="C13" s="77"/>
      <c r="D13" s="64">
        <v>2</v>
      </c>
      <c r="E13" s="89" t="s">
        <v>57</v>
      </c>
      <c r="F13" s="28">
        <v>292.4</v>
      </c>
      <c r="G13" s="36"/>
      <c r="H13" s="36"/>
      <c r="I13" s="29" t="s">
        <v>33</v>
      </c>
      <c r="J13" s="30">
        <f>IF(I13="Less(-)",-1,1)</f>
        <v>1</v>
      </c>
      <c r="K13" s="31" t="s">
        <v>34</v>
      </c>
      <c r="L13" s="31" t="s">
        <v>4</v>
      </c>
      <c r="M13" s="79"/>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v>
      </c>
      <c r="IB13" s="62" t="s">
        <v>47</v>
      </c>
      <c r="IC13" s="34"/>
      <c r="ID13" s="34">
        <v>2</v>
      </c>
      <c r="IE13" s="34" t="s">
        <v>57</v>
      </c>
      <c r="IF13" s="35"/>
      <c r="IG13" s="35"/>
      <c r="IH13" s="35"/>
      <c r="II13" s="35"/>
    </row>
    <row r="14" spans="1:243" s="33" customFormat="1" ht="126">
      <c r="A14" s="78">
        <v>2</v>
      </c>
      <c r="B14" s="80" t="s">
        <v>48</v>
      </c>
      <c r="C14" s="77"/>
      <c r="D14" s="64">
        <v>1</v>
      </c>
      <c r="E14" s="89" t="s">
        <v>57</v>
      </c>
      <c r="F14" s="28">
        <v>145.7</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2</v>
      </c>
      <c r="IB14" s="62" t="s">
        <v>48</v>
      </c>
      <c r="IC14" s="34"/>
      <c r="ID14" s="34">
        <v>1</v>
      </c>
      <c r="IE14" s="34" t="s">
        <v>57</v>
      </c>
      <c r="IF14" s="35"/>
      <c r="IG14" s="35"/>
      <c r="IH14" s="35"/>
      <c r="II14" s="35"/>
    </row>
    <row r="15" spans="1:243" s="33" customFormat="1" ht="63">
      <c r="A15" s="78">
        <v>3</v>
      </c>
      <c r="B15" s="80" t="s">
        <v>49</v>
      </c>
      <c r="C15" s="77"/>
      <c r="D15" s="64"/>
      <c r="E15" s="90"/>
      <c r="F15" s="28"/>
      <c r="G15" s="36"/>
      <c r="H15" s="36"/>
      <c r="I15" s="29"/>
      <c r="J15" s="30"/>
      <c r="K15" s="31"/>
      <c r="L15" s="31"/>
      <c r="M15" s="65"/>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c r="BB15" s="68"/>
      <c r="BC15" s="67"/>
      <c r="IA15" s="34">
        <v>3</v>
      </c>
      <c r="IB15" s="62" t="s">
        <v>49</v>
      </c>
      <c r="IC15" s="34"/>
      <c r="ID15" s="34"/>
      <c r="IE15" s="34"/>
      <c r="IF15" s="35"/>
      <c r="IG15" s="35"/>
      <c r="IH15" s="35"/>
      <c r="II15" s="35"/>
    </row>
    <row r="16" spans="1:243" s="33" customFormat="1" ht="15.75">
      <c r="A16" s="78">
        <v>3.1</v>
      </c>
      <c r="B16" s="80" t="s">
        <v>50</v>
      </c>
      <c r="C16" s="77"/>
      <c r="D16" s="64">
        <v>30</v>
      </c>
      <c r="E16" s="90" t="s">
        <v>58</v>
      </c>
      <c r="F16" s="28">
        <v>3476</v>
      </c>
      <c r="G16" s="36"/>
      <c r="H16" s="36"/>
      <c r="I16" s="29" t="s">
        <v>33</v>
      </c>
      <c r="J16" s="30">
        <f>IF(I16="Less(-)",-1,1)</f>
        <v>1</v>
      </c>
      <c r="K16" s="31" t="s">
        <v>34</v>
      </c>
      <c r="L16" s="31" t="s">
        <v>4</v>
      </c>
      <c r="M16" s="79"/>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total_amount_ba($B$2,$D$2,D16,F16,J16,K16,M16)</f>
        <v>0</v>
      </c>
      <c r="BB16" s="68">
        <f>BA16+SUM(N16:AZ16)</f>
        <v>0</v>
      </c>
      <c r="BC16" s="67" t="str">
        <f>SpellNumber(L16,BB16)</f>
        <v>INR Zero Only</v>
      </c>
      <c r="IA16" s="34">
        <v>3.1</v>
      </c>
      <c r="IB16" s="62" t="s">
        <v>50</v>
      </c>
      <c r="IC16" s="34"/>
      <c r="ID16" s="34">
        <v>30</v>
      </c>
      <c r="IE16" s="34" t="s">
        <v>58</v>
      </c>
      <c r="IF16" s="35"/>
      <c r="IG16" s="35"/>
      <c r="IH16" s="35"/>
      <c r="II16" s="35"/>
    </row>
    <row r="17" spans="1:243" s="33" customFormat="1" ht="15.75">
      <c r="A17" s="78">
        <v>3.2</v>
      </c>
      <c r="B17" s="80" t="s">
        <v>51</v>
      </c>
      <c r="C17" s="77"/>
      <c r="D17" s="64">
        <v>15</v>
      </c>
      <c r="E17" s="90" t="s">
        <v>58</v>
      </c>
      <c r="F17" s="28">
        <v>2494.3</v>
      </c>
      <c r="G17" s="36"/>
      <c r="H17" s="36"/>
      <c r="I17" s="29" t="s">
        <v>33</v>
      </c>
      <c r="J17" s="30">
        <f>IF(I17="Less(-)",-1,1)</f>
        <v>1</v>
      </c>
      <c r="K17" s="31" t="s">
        <v>34</v>
      </c>
      <c r="L17" s="31" t="s">
        <v>4</v>
      </c>
      <c r="M17" s="79"/>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f>total_amount_ba($B$2,$D$2,D17,F17,J17,K17,M17)</f>
        <v>0</v>
      </c>
      <c r="BB17" s="68">
        <f>BA17+SUM(N17:AZ17)</f>
        <v>0</v>
      </c>
      <c r="BC17" s="67" t="str">
        <f>SpellNumber(L17,BB17)</f>
        <v>INR Zero Only</v>
      </c>
      <c r="IA17" s="34">
        <v>3.2</v>
      </c>
      <c r="IB17" s="62" t="s">
        <v>51</v>
      </c>
      <c r="IC17" s="34"/>
      <c r="ID17" s="34">
        <v>15</v>
      </c>
      <c r="IE17" s="34" t="s">
        <v>58</v>
      </c>
      <c r="IF17" s="35"/>
      <c r="IG17" s="35"/>
      <c r="IH17" s="35"/>
      <c r="II17" s="35"/>
    </row>
    <row r="18" spans="1:243" s="33" customFormat="1" ht="47.25">
      <c r="A18" s="78">
        <v>4</v>
      </c>
      <c r="B18" s="80" t="s">
        <v>59</v>
      </c>
      <c r="C18" s="77"/>
      <c r="D18" s="64"/>
      <c r="E18" s="90"/>
      <c r="F18" s="28"/>
      <c r="G18" s="36"/>
      <c r="H18" s="36"/>
      <c r="I18" s="29"/>
      <c r="J18" s="30"/>
      <c r="K18" s="31"/>
      <c r="L18" s="31"/>
      <c r="M18" s="65"/>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c r="BB18" s="68"/>
      <c r="BC18" s="67"/>
      <c r="IA18" s="34">
        <v>4</v>
      </c>
      <c r="IB18" s="62" t="s">
        <v>59</v>
      </c>
      <c r="IC18" s="34"/>
      <c r="ID18" s="34"/>
      <c r="IE18" s="34"/>
      <c r="IF18" s="35"/>
      <c r="IG18" s="35"/>
      <c r="IH18" s="35"/>
      <c r="II18" s="35"/>
    </row>
    <row r="19" spans="1:243" s="33" customFormat="1" ht="15.75">
      <c r="A19" s="78">
        <v>4.1</v>
      </c>
      <c r="B19" s="80" t="s">
        <v>52</v>
      </c>
      <c r="C19" s="77"/>
      <c r="D19" s="64">
        <v>51</v>
      </c>
      <c r="E19" s="90" t="s">
        <v>58</v>
      </c>
      <c r="F19" s="28">
        <v>3476</v>
      </c>
      <c r="G19" s="36"/>
      <c r="H19" s="36"/>
      <c r="I19" s="29" t="s">
        <v>33</v>
      </c>
      <c r="J19" s="30">
        <f>IF(I19="Less(-)",-1,1)</f>
        <v>1</v>
      </c>
      <c r="K19" s="31" t="s">
        <v>34</v>
      </c>
      <c r="L19" s="31" t="s">
        <v>4</v>
      </c>
      <c r="M19" s="79"/>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f>total_amount_ba($B$2,$D$2,D19,F19,J19,K19,M19)</f>
        <v>0</v>
      </c>
      <c r="BB19" s="68">
        <f>BA19+SUM(N19:AZ19)</f>
        <v>0</v>
      </c>
      <c r="BC19" s="67" t="str">
        <f>SpellNumber(L19,BB19)</f>
        <v>INR Zero Only</v>
      </c>
      <c r="IA19" s="34">
        <v>4.1</v>
      </c>
      <c r="IB19" s="62" t="s">
        <v>52</v>
      </c>
      <c r="IC19" s="34"/>
      <c r="ID19" s="34">
        <v>51</v>
      </c>
      <c r="IE19" s="34" t="s">
        <v>58</v>
      </c>
      <c r="IF19" s="35"/>
      <c r="IG19" s="35"/>
      <c r="IH19" s="35"/>
      <c r="II19" s="35"/>
    </row>
    <row r="20" spans="1:243" s="33" customFormat="1" ht="15.75">
      <c r="A20" s="78">
        <v>4.2</v>
      </c>
      <c r="B20" s="80" t="s">
        <v>53</v>
      </c>
      <c r="C20" s="77"/>
      <c r="D20" s="64">
        <v>100</v>
      </c>
      <c r="E20" s="90" t="s">
        <v>58</v>
      </c>
      <c r="F20" s="28">
        <v>2494.3</v>
      </c>
      <c r="G20" s="36"/>
      <c r="H20" s="36"/>
      <c r="I20" s="29" t="s">
        <v>33</v>
      </c>
      <c r="J20" s="30">
        <f>IF(I20="Less(-)",-1,1)</f>
        <v>1</v>
      </c>
      <c r="K20" s="31" t="s">
        <v>34</v>
      </c>
      <c r="L20" s="31" t="s">
        <v>4</v>
      </c>
      <c r="M20" s="7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total_amount_ba($B$2,$D$2,D20,F20,J20,K20,M20)</f>
        <v>0</v>
      </c>
      <c r="BB20" s="68">
        <f>BA20+SUM(N20:AZ20)</f>
        <v>0</v>
      </c>
      <c r="BC20" s="67" t="str">
        <f>SpellNumber(L20,BB20)</f>
        <v>INR Zero Only</v>
      </c>
      <c r="IA20" s="34">
        <v>4.2</v>
      </c>
      <c r="IB20" s="62" t="s">
        <v>53</v>
      </c>
      <c r="IC20" s="34"/>
      <c r="ID20" s="34">
        <v>100</v>
      </c>
      <c r="IE20" s="34" t="s">
        <v>58</v>
      </c>
      <c r="IF20" s="35"/>
      <c r="IG20" s="35"/>
      <c r="IH20" s="35"/>
      <c r="II20" s="35"/>
    </row>
    <row r="21" spans="1:243" s="33" customFormat="1" ht="63">
      <c r="A21" s="78">
        <v>5</v>
      </c>
      <c r="B21" s="80" t="s">
        <v>54</v>
      </c>
      <c r="C21" s="77"/>
      <c r="D21" s="64"/>
      <c r="E21" s="91"/>
      <c r="F21" s="28"/>
      <c r="G21" s="36"/>
      <c r="H21" s="36"/>
      <c r="I21" s="29"/>
      <c r="J21" s="30"/>
      <c r="K21" s="31"/>
      <c r="L21" s="31"/>
      <c r="M21" s="65"/>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c r="BB21" s="68"/>
      <c r="BC21" s="67"/>
      <c r="IA21" s="34">
        <v>5</v>
      </c>
      <c r="IB21" s="62" t="s">
        <v>54</v>
      </c>
      <c r="IC21" s="34"/>
      <c r="ID21" s="34"/>
      <c r="IE21" s="34"/>
      <c r="IF21" s="35"/>
      <c r="IG21" s="35"/>
      <c r="IH21" s="35"/>
      <c r="II21" s="35"/>
    </row>
    <row r="22" spans="1:243" s="33" customFormat="1" ht="15.75">
      <c r="A22" s="78">
        <v>5.1</v>
      </c>
      <c r="B22" s="80" t="s">
        <v>55</v>
      </c>
      <c r="C22" s="77"/>
      <c r="D22" s="64">
        <v>5</v>
      </c>
      <c r="E22" s="90" t="s">
        <v>58</v>
      </c>
      <c r="F22" s="28">
        <v>3476</v>
      </c>
      <c r="G22" s="36"/>
      <c r="H22" s="36"/>
      <c r="I22" s="29" t="s">
        <v>33</v>
      </c>
      <c r="J22" s="30">
        <f>IF(I22="Less(-)",-1,1)</f>
        <v>1</v>
      </c>
      <c r="K22" s="31" t="s">
        <v>34</v>
      </c>
      <c r="L22" s="31" t="s">
        <v>4</v>
      </c>
      <c r="M22" s="79"/>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f>total_amount_ba($B$2,$D$2,D22,F22,J22,K22,M22)</f>
        <v>0</v>
      </c>
      <c r="BB22" s="68">
        <f>BA22+SUM(N22:AZ22)</f>
        <v>0</v>
      </c>
      <c r="BC22" s="67" t="str">
        <f>SpellNumber(L22,BB22)</f>
        <v>INR Zero Only</v>
      </c>
      <c r="IA22" s="34">
        <v>5.1</v>
      </c>
      <c r="IB22" s="62" t="s">
        <v>55</v>
      </c>
      <c r="IC22" s="34"/>
      <c r="ID22" s="34">
        <v>5</v>
      </c>
      <c r="IE22" s="34" t="s">
        <v>58</v>
      </c>
      <c r="IF22" s="35"/>
      <c r="IG22" s="35"/>
      <c r="IH22" s="35"/>
      <c r="II22" s="35"/>
    </row>
    <row r="23" spans="1:243" s="33" customFormat="1" ht="15.75">
      <c r="A23" s="78">
        <v>5.2</v>
      </c>
      <c r="B23" s="80" t="s">
        <v>56</v>
      </c>
      <c r="C23" s="77"/>
      <c r="D23" s="64">
        <v>20</v>
      </c>
      <c r="E23" s="90" t="s">
        <v>58</v>
      </c>
      <c r="F23" s="28">
        <v>92.5</v>
      </c>
      <c r="G23" s="36"/>
      <c r="H23" s="36"/>
      <c r="I23" s="29" t="s">
        <v>33</v>
      </c>
      <c r="J23" s="30">
        <f>IF(I23="Less(-)",-1,1)</f>
        <v>1</v>
      </c>
      <c r="K23" s="31" t="s">
        <v>34</v>
      </c>
      <c r="L23" s="31" t="s">
        <v>4</v>
      </c>
      <c r="M23" s="79"/>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total_amount_ba($B$2,$D$2,D23,F23,J23,K23,M23)</f>
        <v>0</v>
      </c>
      <c r="BB23" s="68">
        <f>BA23+SUM(N23:AZ23)</f>
        <v>0</v>
      </c>
      <c r="BC23" s="67" t="str">
        <f>SpellNumber(L23,BB23)</f>
        <v>INR Zero Only</v>
      </c>
      <c r="IA23" s="34">
        <v>5.2</v>
      </c>
      <c r="IB23" s="62" t="s">
        <v>56</v>
      </c>
      <c r="IC23" s="34"/>
      <c r="ID23" s="34">
        <v>20</v>
      </c>
      <c r="IE23" s="34" t="s">
        <v>58</v>
      </c>
      <c r="IF23" s="35"/>
      <c r="IG23" s="35"/>
      <c r="IH23" s="35"/>
      <c r="II23" s="35"/>
    </row>
    <row r="24" spans="1:243" s="33" customFormat="1" ht="33" customHeight="1">
      <c r="A24" s="71" t="s">
        <v>35</v>
      </c>
      <c r="B24" s="70"/>
      <c r="C24" s="42"/>
      <c r="D24" s="74"/>
      <c r="E24" s="43"/>
      <c r="F24" s="43"/>
      <c r="G24" s="43"/>
      <c r="H24" s="44"/>
      <c r="I24" s="44"/>
      <c r="J24" s="44"/>
      <c r="K24" s="44"/>
      <c r="L24" s="45"/>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69">
        <f>SUM(BA13:BA23)</f>
        <v>0</v>
      </c>
      <c r="BB24" s="69" t="e">
        <f>SUM(#REF!)</f>
        <v>#REF!</v>
      </c>
      <c r="BC24" s="67" t="str">
        <f>SpellNumber($E$2,BA24)</f>
        <v>INR Zero Only</v>
      </c>
      <c r="IA24" s="34"/>
      <c r="IB24" s="34"/>
      <c r="IC24" s="34"/>
      <c r="ID24" s="34"/>
      <c r="IE24" s="34"/>
      <c r="IF24" s="35"/>
      <c r="IG24" s="35"/>
      <c r="IH24" s="35"/>
      <c r="II24" s="35"/>
    </row>
    <row r="25" spans="1:243" s="55" customFormat="1" ht="39" customHeight="1" hidden="1">
      <c r="A25" s="47" t="s">
        <v>36</v>
      </c>
      <c r="B25" s="48"/>
      <c r="C25" s="49"/>
      <c r="D25" s="75"/>
      <c r="E25" s="60" t="s">
        <v>37</v>
      </c>
      <c r="F25" s="61"/>
      <c r="G25" s="50"/>
      <c r="H25" s="51"/>
      <c r="I25" s="51"/>
      <c r="J25" s="51"/>
      <c r="K25" s="52"/>
      <c r="L25" s="53"/>
      <c r="M25" s="54"/>
      <c r="O25" s="33"/>
      <c r="P25" s="33"/>
      <c r="Q25" s="33"/>
      <c r="R25" s="33"/>
      <c r="S25" s="33"/>
      <c r="BA25" s="56">
        <f>IF(ISBLANK(F25),0,IF(E25="Excess (+)",ROUND(BA24+(BA24*F25),2),IF(E25="Less (-)",ROUND(BA24+(BA24*F25*(-1)),2),0)))</f>
        <v>0</v>
      </c>
      <c r="BB25" s="57">
        <f>ROUND(BA25,0)</f>
        <v>0</v>
      </c>
      <c r="BC25" s="32" t="str">
        <f>SpellNumber(L25,BB25)</f>
        <v> Zero Only</v>
      </c>
      <c r="IA25" s="58"/>
      <c r="IB25" s="58"/>
      <c r="IC25" s="58"/>
      <c r="ID25" s="58"/>
      <c r="IE25" s="58"/>
      <c r="IF25" s="59"/>
      <c r="IG25" s="59"/>
      <c r="IH25" s="59"/>
      <c r="II25" s="59"/>
    </row>
    <row r="26" spans="1:243" s="55" customFormat="1" ht="51" customHeight="1">
      <c r="A26" s="71" t="s">
        <v>38</v>
      </c>
      <c r="B26" s="41"/>
      <c r="C26" s="82" t="str">
        <f>SpellNumber($E$2,BA24)</f>
        <v>INR Zero Only</v>
      </c>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IA26" s="58"/>
      <c r="IB26" s="58"/>
      <c r="IC26" s="58"/>
      <c r="ID26" s="58"/>
      <c r="IE26" s="58"/>
      <c r="IF26" s="59"/>
      <c r="IG26" s="59"/>
      <c r="IH26" s="59"/>
      <c r="II26" s="59"/>
    </row>
  </sheetData>
  <sheetProtection password="F5B2" sheet="1"/>
  <mergeCells count="8">
    <mergeCell ref="A9:BC9"/>
    <mergeCell ref="C26:BC26"/>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allowBlank="1" showInputMessage="1" showErrorMessage="1" sqref="L21 L13 L14 L15 L16 L17 L18 L19 L20 L23 L22">
      <formula1>"INR"</formula1>
    </dataValidation>
    <dataValidation type="list" allowBlank="1" showErrorMessage="1" sqref="K13:K2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allowBlank="1" showInputMessage="1" showErrorMessage="1" promptTitle="Units" prompt="Please enter Units in text" sqref="E13:E23"/>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Itemcode/Make" prompt="Please enter text" sqref="C13:C23">
      <formula1>0</formula1>
      <formula2>0</formula2>
    </dataValidation>
    <dataValidation type="decimal" allowBlank="1" showInputMessage="1" showErrorMessage="1" promptTitle="Quantity" prompt="Please enter the Quantity for this item. " errorTitle="Invalid Entry" error="Only Numeric Values are allowed. " sqref="D13:D23 F13:F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list" showErrorMessage="1" sqref="I13:I23">
      <formula1>"Excess(+),Less(-)"</formula1>
      <formula2>0</formula2>
    </dataValidation>
    <dataValidation allowBlank="1" showInputMessage="1" showErrorMessage="1" promptTitle="Addition / Deduction" prompt="Please Choose the correct One" sqref="J13:J23">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2023-03-08T08:27:33Z</cp:lastPrinted>
  <dcterms:created xsi:type="dcterms:W3CDTF">2009-01-30T06:42:42Z</dcterms:created>
  <dcterms:modified xsi:type="dcterms:W3CDTF">2023-03-31T07:41:47Z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