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<sst xmlns="http://schemas.openxmlformats.org/spreadsheetml/2006/main" count="156" uniqueCount="62">
  <si>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</si>
  <si>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</si>
  <si>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</si>
  <si>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</si>
  <si>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</si>
  <si>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</si>
  <si>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</si>
  <si>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</si>
  <si>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</si>
  <si>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</si>
  <si>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</si>
  <si>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</si>
  <si>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</si>
  <si>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</si>
  <si>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</si>
  <si>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</si>
  <si>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</si>
  <si>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</si>
  <si>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</si>
  <si>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</si>
  <si>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</si>
  <si>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</si>
  <si>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</si>
  <si>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</si>
  <si>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</si>
  <si>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</si>
  <si>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</si>
  <si>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</si>
  <si>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</si>
  <si>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</si>
  <si>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</si>
  <si>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</si>
  <si>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</si>
  <si>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</si>
  <si>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</si>
  <si>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</si>
  <si>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</si>
  <si>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</si>
  <si>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</si>
  <si>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</si>
  <si>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</si>
  <si>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</si>
  <si>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</si>
  <si>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</si>
  <si>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</si>
  <si>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</si>
  <si>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Supply and laying  of following size PVC drain piping of 4 kg /cm2 rating complete with 6mm Nitrile Rubber Insulation, supports, fittings like elbow, tee joints, screws, clamps etc.</t>
  </si>
  <si>
    <t>25 mm dia</t>
  </si>
  <si>
    <t>32 mm dia</t>
  </si>
  <si>
    <t>No</t>
  </si>
  <si>
    <t>Metre</t>
  </si>
  <si>
    <t>Name of Work: Supply, Installation, Testing and Commissioning of Split A/Cs at the School of Earth Environment and Sustainability Science Building at IISERTVM</t>
  </si>
  <si>
    <t>Supply,Installation, testing and commissioning of  Inverter type Hi-Wall Split Air Conditioning units of following capacities (with copper condensor &amp; evaporator coil) filled with eco friendly refrigerant gas and powder coated Outdoor unit mounting stand, cabling, drain piping, 3 meter copper refrigerant piping, refrigerant topup (if required) all complete as required and as directed by the Engineer In Charge.</t>
  </si>
  <si>
    <t>1.0 TR Hi-Wall type split AC (BEE - 5 Star rated)</t>
  </si>
  <si>
    <t>1.5 TR Hi-Wall type split AC (BEE - 5 Star rated)</t>
  </si>
  <si>
    <t>2.0 TR Hi-Wall type split AC (BEE - 5 Star rated)</t>
  </si>
  <si>
    <t>Supply, laying and fixing of additional copper refrigerant pipes for the following capacity Split AC wherever necessary with insulation, pipe wrapping tape (white), clamp and neccessary supports as required and as directed by the Engineer In Charge.</t>
  </si>
  <si>
    <t>1.0 TR &amp; 1.5 TR split AC</t>
  </si>
  <si>
    <t>2.0 TR split AC</t>
  </si>
  <si>
    <t>Supply and laying of 4 core 2.5 sq.mm copper flexible FRLS cable with necessary supports as required</t>
  </si>
  <si>
    <r>
      <t>Supply,Installation, testing and commissioning of  Inverter type Hi-Wall Split Air Conditioning units</t>
    </r>
    <r>
      <rPr>
        <sz val="12"/>
        <color indexed="10"/>
        <rFont val="Book Antiqua"/>
        <family val="1"/>
      </rPr>
      <t xml:space="preserve"> </t>
    </r>
    <r>
      <rPr>
        <sz val="12"/>
        <rFont val="Book Antiqua"/>
        <family val="1"/>
      </rPr>
      <t>of following capacities (with copper condensor &amp; evaporator coil) filled with eco friendly refrigerant gas and powder coated Outdoor unit mounting stand, cabling, drain piping, 3 meter copper refrigerant piping, refrigerant topup (if required) all complete as required and as directed by the Engineer In Charge.</t>
    </r>
  </si>
  <si>
    <r>
      <t xml:space="preserve">Supply, laying and fixing of additional copper refrigerant pipes for the following capacity Split AC wherever necessary with insulation, pipe wrapping tape (white), clamp and </t>
    </r>
    <r>
      <rPr>
        <sz val="12"/>
        <rFont val="Book Antiqua"/>
        <family val="1"/>
      </rPr>
      <t>neccessary supports</t>
    </r>
    <r>
      <rPr>
        <sz val="12"/>
        <color indexed="8"/>
        <rFont val="Book Antiqua"/>
        <family val="1"/>
      </rPr>
      <t xml:space="preserve"> as required and as directed by the Engineer In Charge.</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</si>
</sst>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0"/>
      <name val="Helv"/>
      <family val="0"/>
    </font>
    <font>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2"/>
      <color indexed="10"/>
      <name val="Book Antiqua"/>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7">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6"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6"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4"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5"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27" fillId="0" borderId="22" xfId="0" applyFont="1" applyFill="1" applyBorder="1" applyAlignment="1">
      <alignment horizontal="center" vertical="center"/>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2" xfId="61" applyFont="1" applyFill="1" applyBorder="1" applyAlignment="1">
      <alignment horizontal="center" vertical="center" wrapText="1"/>
      <protection/>
    </xf>
    <xf numFmtId="0" fontId="66" fillId="0" borderId="22" xfId="0" applyFont="1" applyFill="1" applyBorder="1" applyAlignment="1">
      <alignment horizontal="center" vertical="center"/>
    </xf>
    <xf numFmtId="0" fontId="66" fillId="0" borderId="22" xfId="0" applyFont="1" applyFill="1" applyBorder="1" applyAlignment="1">
      <alignment horizontal="center" vertical="center" wrapText="1"/>
    </xf>
    <xf numFmtId="0" fontId="24" fillId="0" borderId="22" xfId="0" applyFont="1" applyFill="1" applyBorder="1" applyAlignment="1">
      <alignment horizontal="left" vertical="center" wrapText="1"/>
    </xf>
    <xf numFmtId="0" fontId="24" fillId="0" borderId="22" xfId="0" applyFont="1" applyFill="1" applyBorder="1" applyAlignment="1">
      <alignment horizontal="justify" vertical="center" wrapText="1"/>
    </xf>
    <xf numFmtId="0" fontId="66" fillId="0" borderId="22" xfId="0" applyFont="1" applyFill="1" applyBorder="1" applyAlignment="1">
      <alignment horizontal="left" vertical="center" wrapText="1"/>
    </xf>
    <xf numFmtId="0" fontId="24" fillId="0" borderId="22" xfId="0" applyFont="1" applyFill="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rmal_Sheet1"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stimate_Primary%20school_SA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imate -SAC"/>
      <sheetName val="Splitup -SAC"/>
      <sheetName val="NDSR_SAC"/>
      <sheetName val="Sheet2"/>
      <sheetName val="NDSR_SAC (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6"/>
  <sheetViews>
    <sheetView showGridLines="0" zoomScale="80" zoomScaleNormal="80" zoomScalePageLayoutView="0" workbookViewId="0" topLeftCell="A1">
      <selection activeCell="M23" sqref="M14:M2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26">
      <c r="A13" s="78">
        <v>1</v>
      </c>
      <c r="B13" s="93" t="s">
        <v>60</v>
      </c>
      <c r="C13" s="77"/>
      <c r="D13" s="64"/>
      <c r="E13" s="81"/>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52</v>
      </c>
      <c r="IC13" s="34"/>
      <c r="ID13" s="34"/>
      <c r="IE13" s="34"/>
      <c r="IF13" s="35"/>
      <c r="IG13" s="35"/>
      <c r="IH13" s="35"/>
      <c r="II13" s="35"/>
    </row>
    <row r="14" spans="1:243" s="33" customFormat="1" ht="15.75">
      <c r="A14" s="78">
        <v>1.1</v>
      </c>
      <c r="B14" s="94" t="s">
        <v>53</v>
      </c>
      <c r="C14" s="77"/>
      <c r="D14" s="90">
        <v>6</v>
      </c>
      <c r="E14" s="96" t="s">
        <v>49</v>
      </c>
      <c r="F14" s="28">
        <v>37470</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53</v>
      </c>
      <c r="IC14" s="34"/>
      <c r="ID14" s="34">
        <v>6</v>
      </c>
      <c r="IE14" s="34" t="s">
        <v>49</v>
      </c>
      <c r="IF14" s="35"/>
      <c r="IG14" s="35"/>
      <c r="IH14" s="35"/>
      <c r="II14" s="35"/>
    </row>
    <row r="15" spans="1:243" s="33" customFormat="1" ht="15.75">
      <c r="A15" s="78">
        <v>1.2</v>
      </c>
      <c r="B15" s="94" t="s">
        <v>54</v>
      </c>
      <c r="C15" s="77"/>
      <c r="D15" s="91">
        <v>3</v>
      </c>
      <c r="E15" s="96" t="s">
        <v>49</v>
      </c>
      <c r="F15" s="28">
        <v>42995</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1.2</v>
      </c>
      <c r="IB15" s="62" t="s">
        <v>54</v>
      </c>
      <c r="IC15" s="34"/>
      <c r="ID15" s="34">
        <v>3</v>
      </c>
      <c r="IE15" s="34" t="s">
        <v>49</v>
      </c>
      <c r="IF15" s="35"/>
      <c r="IG15" s="35"/>
      <c r="IH15" s="35"/>
      <c r="II15" s="35"/>
    </row>
    <row r="16" spans="1:243" s="33" customFormat="1" ht="15.75">
      <c r="A16" s="78">
        <v>1.3</v>
      </c>
      <c r="B16" s="94" t="s">
        <v>55</v>
      </c>
      <c r="C16" s="77"/>
      <c r="D16" s="90">
        <v>5</v>
      </c>
      <c r="E16" s="96" t="s">
        <v>49</v>
      </c>
      <c r="F16" s="28">
        <v>51793</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1.3</v>
      </c>
      <c r="IB16" s="62" t="s">
        <v>55</v>
      </c>
      <c r="IC16" s="34"/>
      <c r="ID16" s="34">
        <v>5</v>
      </c>
      <c r="IE16" s="34" t="s">
        <v>49</v>
      </c>
      <c r="IF16" s="35"/>
      <c r="IG16" s="35"/>
      <c r="IH16" s="35"/>
      <c r="II16" s="35"/>
    </row>
    <row r="17" spans="1:243" s="33" customFormat="1" ht="78.75">
      <c r="A17" s="78">
        <v>2</v>
      </c>
      <c r="B17" s="95" t="s">
        <v>61</v>
      </c>
      <c r="C17" s="77"/>
      <c r="D17" s="92"/>
      <c r="E17" s="96"/>
      <c r="F17" s="28"/>
      <c r="G17" s="36"/>
      <c r="H17" s="36"/>
      <c r="I17" s="29"/>
      <c r="J17" s="30"/>
      <c r="K17" s="31"/>
      <c r="L17" s="31"/>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c r="BB17" s="68"/>
      <c r="BC17" s="67"/>
      <c r="IA17" s="34">
        <v>2</v>
      </c>
      <c r="IB17" s="62" t="s">
        <v>56</v>
      </c>
      <c r="IC17" s="34"/>
      <c r="ID17" s="34"/>
      <c r="IE17" s="34"/>
      <c r="IF17" s="35"/>
      <c r="IG17" s="35"/>
      <c r="IH17" s="35"/>
      <c r="II17" s="35"/>
    </row>
    <row r="18" spans="1:243" s="33" customFormat="1" ht="15.75">
      <c r="A18" s="78">
        <v>2.1</v>
      </c>
      <c r="B18" s="95" t="s">
        <v>57</v>
      </c>
      <c r="C18" s="77"/>
      <c r="D18" s="92">
        <v>22</v>
      </c>
      <c r="E18" s="96" t="s">
        <v>50</v>
      </c>
      <c r="F18" s="28">
        <v>929</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2.1</v>
      </c>
      <c r="IB18" s="62" t="s">
        <v>57</v>
      </c>
      <c r="IC18" s="34"/>
      <c r="ID18" s="34">
        <v>22</v>
      </c>
      <c r="IE18" s="34" t="s">
        <v>50</v>
      </c>
      <c r="IF18" s="35"/>
      <c r="IG18" s="35"/>
      <c r="IH18" s="35"/>
      <c r="II18" s="35"/>
    </row>
    <row r="19" spans="1:243" s="33" customFormat="1" ht="15.75">
      <c r="A19" s="78">
        <v>2.2</v>
      </c>
      <c r="B19" s="95" t="s">
        <v>58</v>
      </c>
      <c r="C19" s="77"/>
      <c r="D19" s="92">
        <v>7.5</v>
      </c>
      <c r="E19" s="96" t="s">
        <v>50</v>
      </c>
      <c r="F19" s="28">
        <v>1030</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2.2</v>
      </c>
      <c r="IB19" s="62" t="s">
        <v>58</v>
      </c>
      <c r="IC19" s="34"/>
      <c r="ID19" s="34">
        <v>7.5</v>
      </c>
      <c r="IE19" s="34" t="s">
        <v>50</v>
      </c>
      <c r="IF19" s="35"/>
      <c r="IG19" s="35"/>
      <c r="IH19" s="35"/>
      <c r="II19" s="35"/>
    </row>
    <row r="20" spans="1:243" s="33" customFormat="1" ht="31.5">
      <c r="A20" s="78">
        <v>3</v>
      </c>
      <c r="B20" s="95" t="s">
        <v>59</v>
      </c>
      <c r="C20" s="77"/>
      <c r="D20" s="92">
        <v>100</v>
      </c>
      <c r="E20" s="96" t="s">
        <v>50</v>
      </c>
      <c r="F20" s="28">
        <v>200</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3</v>
      </c>
      <c r="IB20" s="62" t="s">
        <v>59</v>
      </c>
      <c r="IC20" s="34"/>
      <c r="ID20" s="34">
        <v>100</v>
      </c>
      <c r="IE20" s="34" t="s">
        <v>50</v>
      </c>
      <c r="IF20" s="35"/>
      <c r="IG20" s="35"/>
      <c r="IH20" s="35"/>
      <c r="II20" s="35"/>
    </row>
    <row r="21" spans="1:243" s="33" customFormat="1" ht="63">
      <c r="A21" s="78">
        <v>4</v>
      </c>
      <c r="B21" s="95" t="s">
        <v>46</v>
      </c>
      <c r="C21" s="77"/>
      <c r="D21" s="92"/>
      <c r="E21" s="96"/>
      <c r="F21" s="28"/>
      <c r="G21" s="36"/>
      <c r="H21" s="36"/>
      <c r="I21" s="29"/>
      <c r="J21" s="30"/>
      <c r="K21" s="31"/>
      <c r="L21" s="31"/>
      <c r="M21" s="65"/>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c r="BB21" s="68"/>
      <c r="BC21" s="67"/>
      <c r="IA21" s="34">
        <v>4</v>
      </c>
      <c r="IB21" s="62" t="s">
        <v>46</v>
      </c>
      <c r="IC21" s="34"/>
      <c r="ID21" s="34"/>
      <c r="IE21" s="34"/>
      <c r="IF21" s="35"/>
      <c r="IG21" s="35"/>
      <c r="IH21" s="35"/>
      <c r="II21" s="35"/>
    </row>
    <row r="22" spans="1:243" s="33" customFormat="1" ht="15.75">
      <c r="A22" s="78">
        <v>4.1</v>
      </c>
      <c r="B22" s="80" t="s">
        <v>47</v>
      </c>
      <c r="C22" s="77"/>
      <c r="D22" s="92">
        <v>110</v>
      </c>
      <c r="E22" s="96" t="s">
        <v>50</v>
      </c>
      <c r="F22" s="28">
        <v>164</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4.1</v>
      </c>
      <c r="IB22" s="62" t="s">
        <v>47</v>
      </c>
      <c r="IC22" s="34"/>
      <c r="ID22" s="34">
        <v>110</v>
      </c>
      <c r="IE22" s="34" t="s">
        <v>50</v>
      </c>
      <c r="IF22" s="35"/>
      <c r="IG22" s="35"/>
      <c r="IH22" s="35"/>
      <c r="II22" s="35"/>
    </row>
    <row r="23" spans="1:243" s="33" customFormat="1" ht="15.75">
      <c r="A23" s="78">
        <v>4.2</v>
      </c>
      <c r="B23" s="80" t="s">
        <v>48</v>
      </c>
      <c r="C23" s="77"/>
      <c r="D23" s="92">
        <v>25</v>
      </c>
      <c r="E23" s="96" t="s">
        <v>50</v>
      </c>
      <c r="F23" s="28">
        <v>187</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4.2</v>
      </c>
      <c r="IB23" s="62" t="s">
        <v>48</v>
      </c>
      <c r="IC23" s="34"/>
      <c r="ID23" s="34">
        <v>25</v>
      </c>
      <c r="IE23" s="34" t="s">
        <v>50</v>
      </c>
      <c r="IF23" s="35"/>
      <c r="IG23" s="35"/>
      <c r="IH23" s="35"/>
      <c r="II23" s="35"/>
    </row>
    <row r="24" spans="1:243" s="33" customFormat="1" ht="33" customHeight="1">
      <c r="A24" s="71" t="s">
        <v>35</v>
      </c>
      <c r="B24" s="70"/>
      <c r="C24" s="42"/>
      <c r="D24" s="74"/>
      <c r="E24" s="43"/>
      <c r="F24" s="43"/>
      <c r="G24" s="43"/>
      <c r="H24" s="44"/>
      <c r="I24" s="44"/>
      <c r="J24" s="44"/>
      <c r="K24" s="44"/>
      <c r="L24" s="45"/>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69">
        <f>SUM(BA13:BA23)</f>
        <v>0</v>
      </c>
      <c r="BB24" s="69" t="e">
        <f>SUM(#REF!)</f>
        <v>#REF!</v>
      </c>
      <c r="BC24" s="67" t="str">
        <f>SpellNumber($E$2,BA24)</f>
        <v>INR Zero Only</v>
      </c>
      <c r="IA24" s="34"/>
      <c r="IB24" s="34"/>
      <c r="IC24" s="34"/>
      <c r="ID24" s="34"/>
      <c r="IE24" s="34"/>
      <c r="IF24" s="35"/>
      <c r="IG24" s="35"/>
      <c r="IH24" s="35"/>
      <c r="II24" s="35"/>
    </row>
    <row r="25" spans="1:243" s="55" customFormat="1" ht="39" customHeight="1" hidden="1">
      <c r="A25" s="47" t="s">
        <v>36</v>
      </c>
      <c r="B25" s="48"/>
      <c r="C25" s="49"/>
      <c r="D25" s="75"/>
      <c r="E25" s="60" t="s">
        <v>37</v>
      </c>
      <c r="F25" s="61"/>
      <c r="G25" s="50"/>
      <c r="H25" s="51"/>
      <c r="I25" s="51"/>
      <c r="J25" s="51"/>
      <c r="K25" s="52"/>
      <c r="L25" s="53"/>
      <c r="M25" s="54"/>
      <c r="O25" s="33"/>
      <c r="P25" s="33"/>
      <c r="Q25" s="33"/>
      <c r="R25" s="33"/>
      <c r="S25" s="33"/>
      <c r="BA25" s="56">
        <f>IF(ISBLANK(F25),0,IF(E25="Excess (+)",ROUND(BA24+(BA24*F25),2),IF(E25="Less (-)",ROUND(BA24+(BA24*F25*(-1)),2),0)))</f>
        <v>0</v>
      </c>
      <c r="BB25" s="57">
        <f>ROUND(BA25,0)</f>
        <v>0</v>
      </c>
      <c r="BC25" s="32" t="str">
        <f>SpellNumber(L25,BB25)</f>
        <v> Zero Only</v>
      </c>
      <c r="IA25" s="58"/>
      <c r="IB25" s="58"/>
      <c r="IC25" s="58"/>
      <c r="ID25" s="58"/>
      <c r="IE25" s="58"/>
      <c r="IF25" s="59"/>
      <c r="IG25" s="59"/>
      <c r="IH25" s="59"/>
      <c r="II25" s="59"/>
    </row>
    <row r="26" spans="1:243" s="55" customFormat="1" ht="51" customHeight="1">
      <c r="A26" s="71" t="s">
        <v>38</v>
      </c>
      <c r="B26" s="41"/>
      <c r="C26" s="83" t="str">
        <f>SpellNumber($E$2,BA24)</f>
        <v>INR Zero Only</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IA26" s="58"/>
      <c r="IB26" s="58"/>
      <c r="IC26" s="58"/>
      <c r="ID26" s="58"/>
      <c r="IE26" s="58"/>
      <c r="IF26" s="59"/>
      <c r="IG26" s="59"/>
      <c r="IH26" s="59"/>
      <c r="II26" s="59"/>
    </row>
  </sheetData>
  <sheetProtection password="F5B2" sheet="1"/>
  <mergeCells count="8">
    <mergeCell ref="A9:BC9"/>
    <mergeCell ref="C26:BC26"/>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InputMessage="1" showErrorMessage="1" sqref="L21 L13 L14 L15 L16 L17 L18 L19 L20 L23 L22">
      <formula1>"INR"</formula1>
    </dataValidation>
    <dataValidation type="list" allowBlank="1" showErrorMessage="1" sqref="K13:K2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Units" prompt="Please enter Units in text" sqref="E13:E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list" showErrorMessage="1" sqref="I13:I23">
      <formula1>"Excess(+),Less(-)"</formula1>
      <formula2>0</formula2>
    </dataValidation>
    <dataValidation allowBlank="1" showInputMessage="1" showErrorMessage="1" promptTitle="Addition / Deduction" prompt="Please Choose the correct One" sqref="J13:J2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2023-03-08T08:27:33Z</cp:lastPrinted>
  <dcterms:created xsi:type="dcterms:W3CDTF">2009-01-30T06:42:42Z</dcterms:created>
  <dcterms:modified xsi:type="dcterms:W3CDTF">2023-03-31T09:52:31Z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