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<sst xmlns="http://schemas.openxmlformats.org/spreadsheetml/2006/main" count="101" uniqueCount="49">
  <si>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</si>
  <si>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</si>
  <si>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</si>
  <si>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</si>
  <si>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</si>
  <si>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</si>
  <si>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</si>
  <si>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</si>
  <si>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</si>
  <si>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</si>
  <si>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</si>
  <si>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</si>
  <si>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</si>
  <si>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</si>
  <si>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</si>
  <si>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</si>
  <si>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</si>
  <si>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</si>
  <si>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</si>
  <si>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</si>
  <si>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</si>
  <si>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</si>
  <si>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</si>
  <si>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</si>
  <si>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</si>
  <si>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</si>
  <si>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</si>
  <si>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</si>
  <si>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</si>
  <si>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</si>
  <si>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</si>
  <si>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</si>
  <si>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</si>
  <si>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</si>
  <si>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</si>
  <si>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</si>
  <si>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</si>
  <si>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</si>
  <si>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</si>
  <si>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</si>
  <si>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</si>
  <si>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</si>
  <si>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</si>
  <si>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</si>
  <si>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</si>
  <si>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</si>
  <si>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Each</t>
  </si>
  <si>
    <t>Name of Work: Supply, installation, testing and commissioning of electrical driven vertical submersible pump set for Treated water pumping in 400KLD Sewage Treatment Plant at IISER Campus, Thiruvananthapuram</t>
  </si>
  <si>
    <t>Supply, installation, testing and commissioning of vertical type submerssible 8stage openwell pump of cast iron body &amp; cast iron impeller with stainless steel shaft, mechanical seal for clear water pumping with a head range of 130 to 150metre, discharge upto 840lpm having suitable capacity 3phase motor of class B insulation,IP 68 protection on the existing pipe connection of dia 80mm dia complete as required asn directed by Engineer in charge.
(Approved make: Kirlosker/KSB/Grundfos)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</si>
</sst>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2">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0"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1"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6" fillId="0" borderId="22" xfId="0"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80" zoomScaleNormal="80" zoomScalePageLayoutView="0" workbookViewId="0" topLeftCell="A1">
      <selection activeCell="BG13" sqref="BG13"/>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47</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188.25" customHeight="1">
      <c r="A13" s="78">
        <v>1</v>
      </c>
      <c r="B13" s="80" t="s">
        <v>48</v>
      </c>
      <c r="C13" s="77"/>
      <c r="D13" s="64">
        <v>1</v>
      </c>
      <c r="E13" s="65" t="s">
        <v>46</v>
      </c>
      <c r="F13" s="28">
        <v>1048.1</v>
      </c>
      <c r="G13" s="36"/>
      <c r="H13" s="36"/>
      <c r="I13" s="29" t="s">
        <v>33</v>
      </c>
      <c r="J13" s="30">
        <f>IF(I13="Less(-)",-1,1)</f>
        <v>1</v>
      </c>
      <c r="K13" s="31" t="s">
        <v>34</v>
      </c>
      <c r="L13" s="31" t="s">
        <v>4</v>
      </c>
      <c r="M13" s="79"/>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f>total_amount_ba($B$2,$D$2,D13,F13,J13,K13,M13)</f>
        <v>0</v>
      </c>
      <c r="BB13" s="68">
        <f>BA13+SUM(N13:AZ13)</f>
        <v>0</v>
      </c>
      <c r="BC13" s="67" t="str">
        <f>SpellNumber(L13,BB13)</f>
        <v>INR Zero Only</v>
      </c>
      <c r="IA13" s="34">
        <v>1</v>
      </c>
      <c r="IB13" s="62" t="s">
        <v>48</v>
      </c>
      <c r="IC13" s="34"/>
      <c r="ID13" s="34">
        <v>1</v>
      </c>
      <c r="IE13" s="34" t="s">
        <v>46</v>
      </c>
      <c r="IF13" s="35"/>
      <c r="IG13" s="35"/>
      <c r="IH13" s="35"/>
      <c r="II13" s="35"/>
    </row>
    <row r="14" spans="1:243" s="33" customFormat="1" ht="33" customHeight="1">
      <c r="A14" s="71" t="s">
        <v>35</v>
      </c>
      <c r="B14" s="70"/>
      <c r="C14" s="42"/>
      <c r="D14" s="74"/>
      <c r="E14" s="43"/>
      <c r="F14" s="43"/>
      <c r="G14" s="43"/>
      <c r="H14" s="44"/>
      <c r="I14" s="44"/>
      <c r="J14" s="44"/>
      <c r="K14" s="44"/>
      <c r="L14" s="45"/>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69">
        <f>SUM(BA13:BA13)</f>
        <v>0</v>
      </c>
      <c r="BB14" s="69" t="e">
        <f>SUM(#REF!)</f>
        <v>#REF!</v>
      </c>
      <c r="BC14" s="67" t="str">
        <f>SpellNumber($E$2,BA14)</f>
        <v>INR Zero Only</v>
      </c>
      <c r="IA14" s="34"/>
      <c r="IB14" s="34"/>
      <c r="IC14" s="34"/>
      <c r="ID14" s="34"/>
      <c r="IE14" s="34"/>
      <c r="IF14" s="35"/>
      <c r="IG14" s="35"/>
      <c r="IH14" s="35"/>
      <c r="II14" s="35"/>
    </row>
    <row r="15" spans="1:243" s="55" customFormat="1" ht="39" customHeight="1" hidden="1">
      <c r="A15" s="47" t="s">
        <v>36</v>
      </c>
      <c r="B15" s="48"/>
      <c r="C15" s="49"/>
      <c r="D15" s="75"/>
      <c r="E15" s="60" t="s">
        <v>37</v>
      </c>
      <c r="F15" s="61"/>
      <c r="G15" s="50"/>
      <c r="H15" s="51"/>
      <c r="I15" s="51"/>
      <c r="J15" s="51"/>
      <c r="K15" s="52"/>
      <c r="L15" s="53"/>
      <c r="M15" s="54"/>
      <c r="O15" s="33"/>
      <c r="P15" s="33"/>
      <c r="Q15" s="33"/>
      <c r="R15" s="33"/>
      <c r="S15" s="33"/>
      <c r="BA15" s="56">
        <f>IF(ISBLANK(F15),0,IF(E15="Excess (+)",ROUND(BA14+(BA14*F15),2),IF(E15="Less (-)",ROUND(BA14+(BA14*F15*(-1)),2),0)))</f>
        <v>0</v>
      </c>
      <c r="BB15" s="57">
        <f>ROUND(BA15,0)</f>
        <v>0</v>
      </c>
      <c r="BC15" s="32" t="str">
        <f>SpellNumber(L15,BB15)</f>
        <v> Zero Only</v>
      </c>
      <c r="IA15" s="58"/>
      <c r="IB15" s="58"/>
      <c r="IC15" s="58"/>
      <c r="ID15" s="58"/>
      <c r="IE15" s="58"/>
      <c r="IF15" s="59"/>
      <c r="IG15" s="59"/>
      <c r="IH15" s="59"/>
      <c r="II15" s="59"/>
    </row>
    <row r="16" spans="1:243" s="55" customFormat="1" ht="51" customHeight="1">
      <c r="A16" s="71" t="s">
        <v>38</v>
      </c>
      <c r="B16" s="41"/>
      <c r="C16" s="82" t="str">
        <f>SpellNumber($E$2,BA14)</f>
        <v>INR Zero Only</v>
      </c>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IA16" s="58"/>
      <c r="IB16" s="58"/>
      <c r="IC16" s="58"/>
      <c r="ID16" s="58"/>
      <c r="IE16" s="58"/>
      <c r="IF16" s="59"/>
      <c r="IG16" s="59"/>
      <c r="IH16" s="59"/>
      <c r="II16" s="59"/>
    </row>
  </sheetData>
  <sheetProtection password="F5B2" sheet="1"/>
  <mergeCells count="8">
    <mergeCell ref="A9:BC9"/>
    <mergeCell ref="C16:BC16"/>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L13">
      <formula1>"INR"</formula1>
    </dataValidation>
    <dataValidation type="list" allowBlank="1" showErrorMessage="1" sqref="K1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2022-02-03T07:39:43Z</cp:lastPrinted>
  <dcterms:created xsi:type="dcterms:W3CDTF">2009-01-30T06:42:42Z</dcterms:created>
  <dcterms:modified xsi:type="dcterms:W3CDTF">2022-11-21T06:07:26Z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