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<sst xmlns="http://schemas.openxmlformats.org/spreadsheetml/2006/main" count="130" uniqueCount="56">
  <si>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</si>
  <si>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</si>
  <si>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</si>
  <si>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</si>
  <si>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</si>
  <si>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</si>
  <si>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</si>
  <si>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</si>
  <si>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</si>
  <si>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</si>
  <si>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</si>
  <si>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</si>
  <si>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</si>
  <si>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</si>
  <si>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</si>
  <si>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</si>
  <si>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</si>
  <si>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</si>
  <si>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</si>
  <si>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</si>
  <si>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</si>
  <si>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</si>
  <si>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</si>
  <si>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</si>
  <si>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</si>
  <si>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</si>
  <si>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</si>
  <si>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</si>
  <si>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</si>
  <si>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</si>
  <si>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</si>
  <si>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</si>
  <si>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</si>
  <si>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item2</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</si>
  <si>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</si>
  <si>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</si>
  <si>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</si>
  <si>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</si>
  <si>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</si>
  <si>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</si>
  <si>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</si>
  <si>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</si>
  <si>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</si>
  <si>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</si>
  <si>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</si>
  <si>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</si>
  <si>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Nos.</t>
  </si>
  <si>
    <t>Name of Work: Procurement of 12V,VRLA batteries of various capacities for lifts in IISER TVM campus, Thiruvananthapuram</t>
  </si>
  <si>
    <t>Tender Inviting Authority: Superintending Engineer, IISER Thiruvananthapuram</t>
  </si>
  <si>
    <t>item1</t>
  </si>
  <si>
    <t>item3</t>
  </si>
  <si>
    <t>item4</t>
  </si>
  <si>
    <t>Supply of 12V,18AH VRLA SMF on buy back basis for existing scrap batteries as requried.(Make: Exide/Quanta/APC)</t>
  </si>
  <si>
    <t>Supply of 12V,12AH VRLA SMF on buy back basis for existing scrap batteries as requried.(Make: Exide/Quanta/APC)</t>
  </si>
  <si>
    <t>Supply of 12V,7AH VRLA SMF on buy back basis for existing scrap batteries as requried.(Make: Exide/Quanta/APC)</t>
  </si>
  <si>
    <t>Supply of 12V,2.5AH VRLA SMF on buy back basis for existing scrap batteries as requried.(Make: Exide/Quanta/APC)</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</si>
</sst>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2"/>
      <color indexed="8"/>
      <name val="Book Antiqua"/>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2" xfId="56" applyNumberFormat="1" applyFont="1" applyFill="1" applyBorder="1" applyAlignment="1" applyProtection="1">
      <alignment horizontal="right" vertical="top"/>
      <protection locked="0"/>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65" fillId="0" borderId="20" xfId="0" applyFont="1" applyFill="1" applyBorder="1" applyAlignment="1">
      <alignment horizontal="center" vertical="center"/>
    </xf>
    <xf numFmtId="180" fontId="66" fillId="0" borderId="20" xfId="60" applyNumberFormat="1" applyFont="1" applyFill="1" applyBorder="1" applyAlignment="1">
      <alignment horizontal="center" vertical="center"/>
      <protection/>
    </xf>
    <xf numFmtId="2" fontId="9" fillId="0" borderId="21"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0" fontId="25"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oneCellAnchor>
    <xdr:from>
      <xdr:col>1</xdr:col>
      <xdr:colOff>0</xdr:colOff>
      <xdr:row>16</xdr:row>
      <xdr:rowOff>0</xdr:rowOff>
    </xdr:from>
    <xdr:ext cx="76200" cy="28575"/>
    <xdr:sp fLocksText="0">
      <xdr:nvSpPr>
        <xdr:cNvPr id="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1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1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1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2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4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5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6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7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8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0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1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1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1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1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2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3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4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35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5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5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5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36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6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7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8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39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0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2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3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3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3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4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6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47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7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7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7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48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8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49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0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1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2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2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3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4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5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5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6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7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8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59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59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59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59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60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0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1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4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6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67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7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6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17"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18"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19"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0"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1"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2"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3"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724"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2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3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4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5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6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6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7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8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8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8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8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79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79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0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1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2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3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5"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6"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7"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8"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39"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40"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841"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4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5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6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7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8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88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8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89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0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0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1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1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2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3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4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95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4"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5"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6"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7"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8"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59"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60"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961"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962"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16</xdr:row>
      <xdr:rowOff>0</xdr:rowOff>
    </xdr:from>
    <xdr:ext cx="76200" cy="28575"/>
    <xdr:sp fLocksText="0">
      <xdr:nvSpPr>
        <xdr:cNvPr id="963" name="Text Box 2"/>
        <xdr:cNvSpPr txBox="1">
          <a:spLocks noChangeArrowheads="1"/>
        </xdr:cNvSpPr>
      </xdr:nvSpPr>
      <xdr:spPr>
        <a:xfrm>
          <a:off x="50482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16</xdr:row>
      <xdr:rowOff>0</xdr:rowOff>
    </xdr:from>
    <xdr:ext cx="76200" cy="57150"/>
    <xdr:sp fLocksText="0">
      <xdr:nvSpPr>
        <xdr:cNvPr id="964" name="Text Box 88"/>
        <xdr:cNvSpPr txBox="1">
          <a:spLocks noChangeArrowheads="1"/>
        </xdr:cNvSpPr>
      </xdr:nvSpPr>
      <xdr:spPr>
        <a:xfrm>
          <a:off x="43815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965"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16</xdr:row>
      <xdr:rowOff>0</xdr:rowOff>
    </xdr:from>
    <xdr:ext cx="76200" cy="28575"/>
    <xdr:sp fLocksText="0">
      <xdr:nvSpPr>
        <xdr:cNvPr id="966" name="Text Box 2"/>
        <xdr:cNvSpPr txBox="1">
          <a:spLocks noChangeArrowheads="1"/>
        </xdr:cNvSpPr>
      </xdr:nvSpPr>
      <xdr:spPr>
        <a:xfrm>
          <a:off x="50482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3095625</xdr:colOff>
      <xdr:row>16</xdr:row>
      <xdr:rowOff>0</xdr:rowOff>
    </xdr:from>
    <xdr:ext cx="0" cy="0"/>
    <xdr:sp>
      <xdr:nvSpPr>
        <xdr:cNvPr id="967" name="Text Box 8"/>
        <xdr:cNvSpPr txBox="1">
          <a:spLocks noChangeArrowheads="1"/>
        </xdr:cNvSpPr>
      </xdr:nvSpPr>
      <xdr:spPr>
        <a:xfrm>
          <a:off x="4048125" y="7086600"/>
          <a:ext cx="0" cy="0"/>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16</xdr:row>
      <xdr:rowOff>0</xdr:rowOff>
    </xdr:from>
    <xdr:ext cx="76200" cy="28575"/>
    <xdr:sp fLocksText="0">
      <xdr:nvSpPr>
        <xdr:cNvPr id="96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6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7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8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99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0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0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0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1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2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3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3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03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4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5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6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07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0"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1"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2"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3"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4"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5"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6"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087"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16</xdr:row>
      <xdr:rowOff>0</xdr:rowOff>
    </xdr:from>
    <xdr:ext cx="0" cy="657225"/>
    <xdr:sp>
      <xdr:nvSpPr>
        <xdr:cNvPr id="1088" name="Text Box 8"/>
        <xdr:cNvSpPr txBox="1">
          <a:spLocks noChangeArrowheads="1"/>
        </xdr:cNvSpPr>
      </xdr:nvSpPr>
      <xdr:spPr>
        <a:xfrm>
          <a:off x="3962400" y="708660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16</xdr:row>
      <xdr:rowOff>0</xdr:rowOff>
    </xdr:from>
    <xdr:ext cx="76200" cy="400050"/>
    <xdr:sp fLocksText="0">
      <xdr:nvSpPr>
        <xdr:cNvPr id="1089" name="Text Box 1"/>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0" name="Text Box 2"/>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1" name="Text Box 3"/>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2" name="Text Box 4"/>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3" name="Text Box 85"/>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4" name="Text Box 86"/>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5" name="Text Box 87"/>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096" name="Text Box 88"/>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097"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098"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099"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0"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1"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2"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3"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4"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5"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6"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7"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8"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09"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0"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1"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2"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3"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4"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5"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6"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7"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8"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19"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120"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1"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2"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3"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4"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5"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6"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7"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28"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29"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0"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1"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2"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3"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4"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5"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36"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37"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38"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39"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0"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1"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2"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3"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4"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5"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6"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7"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8"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49"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50"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51"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52"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3" name="Text Box 1"/>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4" name="Text Box 2"/>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5" name="Text Box 3"/>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6" name="Text Box 4"/>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7" name="Text Box 85"/>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8" name="Text Box 86"/>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59" name="Text Box 87"/>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160" name="Text Box 88"/>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1"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2"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3"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4"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5"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6"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7"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8"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69"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0"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1"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2"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3"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4"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5"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76"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77"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78"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79"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0"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1"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2"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3"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184"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5"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6"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7"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8"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89"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0"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1"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2"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3"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4"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5"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6"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7"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8"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199"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0"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1"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2"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3"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4"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5"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6"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7"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208"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0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1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2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3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4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4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5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6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7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7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7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7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28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8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29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1"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2"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3"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4"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5"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6"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7"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328"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4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5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6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6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7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3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39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0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1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2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3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44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1"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2"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3"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4"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5"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6"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7"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448"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5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6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7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8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49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0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1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2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3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4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5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5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6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7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7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58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8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59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0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1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2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5"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6"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7"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8"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29"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30"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31"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632"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3"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4"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5"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6"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7"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8"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39"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0"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1"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2"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3"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4"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5"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6"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7"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8"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49"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0"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1"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2"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3"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4"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5"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6"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5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5"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6"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7"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8"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69"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70"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71"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72"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7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8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69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97"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98"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699"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0"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1"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2"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3"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704"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5"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6"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7"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8"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09"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0"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1"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2"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3"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4"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5"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6"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7"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8"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19"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0"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1"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2"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3"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4"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5"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6"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7"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8"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29"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0"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1"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2"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3"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4"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5"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6"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7"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8"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39"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0"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1"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2"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3"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744"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5"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6"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7"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8"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49"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50"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51"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752"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16</xdr:row>
      <xdr:rowOff>0</xdr:rowOff>
    </xdr:from>
    <xdr:ext cx="0" cy="657225"/>
    <xdr:sp>
      <xdr:nvSpPr>
        <xdr:cNvPr id="1753" name="Text Box 8"/>
        <xdr:cNvSpPr txBox="1">
          <a:spLocks noChangeArrowheads="1"/>
        </xdr:cNvSpPr>
      </xdr:nvSpPr>
      <xdr:spPr>
        <a:xfrm>
          <a:off x="3962400" y="708660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16</xdr:row>
      <xdr:rowOff>0</xdr:rowOff>
    </xdr:from>
    <xdr:ext cx="76200" cy="400050"/>
    <xdr:sp fLocksText="0">
      <xdr:nvSpPr>
        <xdr:cNvPr id="1754" name="Text Box 1"/>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5" name="Text Box 2"/>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6" name="Text Box 3"/>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7" name="Text Box 4"/>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8" name="Text Box 85"/>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59" name="Text Box 86"/>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60" name="Text Box 87"/>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00050"/>
    <xdr:sp fLocksText="0">
      <xdr:nvSpPr>
        <xdr:cNvPr id="1761" name="Text Box 88"/>
        <xdr:cNvSpPr txBox="1">
          <a:spLocks noChangeArrowheads="1"/>
        </xdr:cNvSpPr>
      </xdr:nvSpPr>
      <xdr:spPr>
        <a:xfrm>
          <a:off x="952500" y="708660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2"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3"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4"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5"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6"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7"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8"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69"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0"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1"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2"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3"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4"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5"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6"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7"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8" name="Text Box 1"/>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79" name="Text Box 2"/>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0" name="Text Box 3"/>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1" name="Text Box 4"/>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2" name="Text Box 85"/>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3" name="Text Box 86"/>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4" name="Text Box 87"/>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38125"/>
    <xdr:sp fLocksText="0">
      <xdr:nvSpPr>
        <xdr:cNvPr id="1785" name="Text Box 88"/>
        <xdr:cNvSpPr txBox="1">
          <a:spLocks noChangeArrowheads="1"/>
        </xdr:cNvSpPr>
      </xdr:nvSpPr>
      <xdr:spPr>
        <a:xfrm>
          <a:off x="952500" y="70866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6"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7"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8"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89"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0"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1"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2"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793"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4"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5"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6"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7"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8"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799"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00"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01"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2"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3"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4"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5"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6"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7"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8"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09"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0"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1"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2"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3"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4"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5"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6"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17"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18" name="Text Box 1"/>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19" name="Text Box 2"/>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0" name="Text Box 3"/>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1" name="Text Box 4"/>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2" name="Text Box 85"/>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3" name="Text Box 86"/>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4" name="Text Box 87"/>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495300"/>
    <xdr:sp fLocksText="0">
      <xdr:nvSpPr>
        <xdr:cNvPr id="1825" name="Text Box 88"/>
        <xdr:cNvSpPr txBox="1">
          <a:spLocks noChangeArrowheads="1"/>
        </xdr:cNvSpPr>
      </xdr:nvSpPr>
      <xdr:spPr>
        <a:xfrm>
          <a:off x="952500" y="708660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6"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7"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8"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29"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0"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1"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2"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3"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4"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5"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6"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7"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8"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39"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40"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41"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2" name="Text Box 1"/>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3" name="Text Box 2"/>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4" name="Text Box 3"/>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5" name="Text Box 4"/>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6" name="Text Box 85"/>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7" name="Text Box 86"/>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8" name="Text Box 87"/>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666750"/>
    <xdr:sp fLocksText="0">
      <xdr:nvSpPr>
        <xdr:cNvPr id="1849" name="Text Box 88"/>
        <xdr:cNvSpPr txBox="1">
          <a:spLocks noChangeArrowheads="1"/>
        </xdr:cNvSpPr>
      </xdr:nvSpPr>
      <xdr:spPr>
        <a:xfrm>
          <a:off x="952500" y="708660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0"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1"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2"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3"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4"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5"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6"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7"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8"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59"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0"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1"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2"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3"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4"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5"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6" name="Text Box 1"/>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7" name="Text Box 2"/>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8" name="Text Box 3"/>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69" name="Text Box 4"/>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0" name="Text Box 85"/>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1" name="Text Box 86"/>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2" name="Text Box 87"/>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171450"/>
    <xdr:sp fLocksText="0">
      <xdr:nvSpPr>
        <xdr:cNvPr id="1873" name="Text Box 88"/>
        <xdr:cNvSpPr txBox="1">
          <a:spLocks noChangeArrowheads="1"/>
        </xdr:cNvSpPr>
      </xdr:nvSpPr>
      <xdr:spPr>
        <a:xfrm>
          <a:off x="95250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7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8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89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0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1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1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2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3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3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3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4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4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5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6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7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198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6"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7"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8"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89"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0"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1"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2"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1993"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199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0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1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2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3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3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4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5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5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5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06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6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7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8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09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10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6"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7"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8"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09"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0"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1"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2"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113"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1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2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3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4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5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6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7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8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19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0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0" name="Text Box 1"/>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1" name="Text Box 2"/>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2" name="Text Box 3"/>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3" name="Text Box 4"/>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4" name="Text Box 85"/>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5" name="Text Box 86"/>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6" name="Text Box 87"/>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0"/>
    <xdr:sp fLocksText="0">
      <xdr:nvSpPr>
        <xdr:cNvPr id="2217" name="Text Box 88"/>
        <xdr:cNvSpPr txBox="1">
          <a:spLocks noChangeArrowheads="1"/>
        </xdr:cNvSpPr>
      </xdr:nvSpPr>
      <xdr:spPr>
        <a:xfrm>
          <a:off x="952500" y="708660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1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1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2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2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3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4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25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5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5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6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7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8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29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298"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299"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0"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1"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2"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3"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4"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305"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6"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7"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8"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09"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0"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1"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2"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3"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4"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5"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6"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7"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8"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19"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0"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1"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2"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3"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4"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5"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6"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7"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8"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29"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8"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39"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0"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1"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2"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3"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4"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45"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4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5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6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0" name="Text Box 1"/>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1" name="Text Box 2"/>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2" name="Text Box 3"/>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3" name="Text Box 4"/>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4" name="Text Box 85"/>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5" name="Text Box 86"/>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6" name="Text Box 87"/>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28575"/>
    <xdr:sp fLocksText="0">
      <xdr:nvSpPr>
        <xdr:cNvPr id="2377" name="Text Box 88"/>
        <xdr:cNvSpPr txBox="1">
          <a:spLocks noChangeArrowheads="1"/>
        </xdr:cNvSpPr>
      </xdr:nvSpPr>
      <xdr:spPr>
        <a:xfrm>
          <a:off x="952500"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78"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79"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0"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1"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2"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3"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4"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5"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6"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7"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8"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89"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0"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1"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2"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3"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4"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5"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6"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7"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8"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399"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0"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1"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2"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3"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4"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5"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6"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7"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8"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09"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0" name="Text Box 1"/>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1" name="Text Box 2"/>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2" name="Text Box 3"/>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3" name="Text Box 4"/>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4" name="Text Box 85"/>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5" name="Text Box 86"/>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6" name="Text Box 87"/>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38100"/>
    <xdr:sp fLocksText="0">
      <xdr:nvSpPr>
        <xdr:cNvPr id="2417" name="Text Box 88"/>
        <xdr:cNvSpPr txBox="1">
          <a:spLocks noChangeArrowheads="1"/>
        </xdr:cNvSpPr>
      </xdr:nvSpPr>
      <xdr:spPr>
        <a:xfrm>
          <a:off x="952500" y="70866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18" name="Text Box 1"/>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19" name="Text Box 2"/>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0" name="Text Box 3"/>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1" name="Text Box 4"/>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2" name="Text Box 85"/>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3" name="Text Box 86"/>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4" name="Text Box 87"/>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xdr:row>
      <xdr:rowOff>0</xdr:rowOff>
    </xdr:from>
    <xdr:ext cx="76200" cy="57150"/>
    <xdr:sp fLocksText="0">
      <xdr:nvSpPr>
        <xdr:cNvPr id="2425" name="Text Box 88"/>
        <xdr:cNvSpPr txBox="1">
          <a:spLocks noChangeArrowheads="1"/>
        </xdr:cNvSpPr>
      </xdr:nvSpPr>
      <xdr:spPr>
        <a:xfrm>
          <a:off x="95250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2426"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16</xdr:row>
      <xdr:rowOff>0</xdr:rowOff>
    </xdr:from>
    <xdr:ext cx="76200" cy="57150"/>
    <xdr:sp fLocksText="0">
      <xdr:nvSpPr>
        <xdr:cNvPr id="2427" name="Text Box 88"/>
        <xdr:cNvSpPr txBox="1">
          <a:spLocks noChangeArrowheads="1"/>
        </xdr:cNvSpPr>
      </xdr:nvSpPr>
      <xdr:spPr>
        <a:xfrm>
          <a:off x="438150" y="708660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16</xdr:row>
      <xdr:rowOff>0</xdr:rowOff>
    </xdr:from>
    <xdr:ext cx="76200" cy="28575"/>
    <xdr:sp fLocksText="0">
      <xdr:nvSpPr>
        <xdr:cNvPr id="2428" name="Text Box 1"/>
        <xdr:cNvSpPr txBox="1">
          <a:spLocks noChangeArrowheads="1"/>
        </xdr:cNvSpPr>
      </xdr:nvSpPr>
      <xdr:spPr>
        <a:xfrm>
          <a:off x="485775" y="708660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29" name="Text Box 1"/>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0" name="Text Box 2"/>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1" name="Text Box 3"/>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2" name="Text Box 4"/>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3" name="Text Box 85"/>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4" name="Text Box 86"/>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5" name="Text Box 87"/>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80975"/>
    <xdr:sp fLocksText="0">
      <xdr:nvSpPr>
        <xdr:cNvPr id="2436" name="Text Box 88"/>
        <xdr:cNvSpPr txBox="1">
          <a:spLocks noChangeArrowheads="1"/>
        </xdr:cNvSpPr>
      </xdr:nvSpPr>
      <xdr:spPr>
        <a:xfrm>
          <a:off x="0" y="708660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37" name="Text Box 1"/>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38" name="Text Box 2"/>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39" name="Text Box 3"/>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0" name="Text Box 4"/>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1" name="Text Box 85"/>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2" name="Text Box 86"/>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3" name="Text Box 87"/>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4" name="Text Box 88"/>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5" name="Text Box 1"/>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6" name="Text Box 2"/>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7" name="Text Box 3"/>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8" name="Text Box 4"/>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49" name="Text Box 85"/>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0" name="Text Box 86"/>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1" name="Text Box 87"/>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2" name="Text Box 88"/>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3" name="Text Box 1"/>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4" name="Text Box 2"/>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5" name="Text Box 3"/>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6" name="Text Box 4"/>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7" name="Text Box 85"/>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8" name="Text Box 86"/>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59" name="Text Box 87"/>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219075"/>
    <xdr:sp fLocksText="0">
      <xdr:nvSpPr>
        <xdr:cNvPr id="2460" name="Text Box 88"/>
        <xdr:cNvSpPr txBox="1">
          <a:spLocks noChangeArrowheads="1"/>
        </xdr:cNvSpPr>
      </xdr:nvSpPr>
      <xdr:spPr>
        <a:xfrm>
          <a:off x="0" y="708660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1"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2"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3"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4"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5"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6"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7"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8"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69"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0"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1"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2"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3"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4"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5"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6"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7"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8"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79"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0"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1"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2"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3"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4"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5"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6"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7"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8"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89"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0"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1"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2"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3"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4"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5"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6"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7"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8"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499"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0"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1"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2"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3"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4"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5"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6"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7"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8"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09"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0"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1"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2"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3"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4"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5"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6"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7" name="Text Box 1"/>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8" name="Text Box 2"/>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19" name="Text Box 3"/>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0" name="Text Box 4"/>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1" name="Text Box 85"/>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2" name="Text Box 86"/>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3" name="Text Box 87"/>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xdr:row>
      <xdr:rowOff>0</xdr:rowOff>
    </xdr:from>
    <xdr:ext cx="76200" cy="171450"/>
    <xdr:sp fLocksText="0">
      <xdr:nvSpPr>
        <xdr:cNvPr id="2524" name="Text Box 88"/>
        <xdr:cNvSpPr txBox="1">
          <a:spLocks noChangeArrowheads="1"/>
        </xdr:cNvSpPr>
      </xdr:nvSpPr>
      <xdr:spPr>
        <a:xfrm>
          <a:off x="0" y="708660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
      <selection activeCell="M14" sqref="M14"/>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20.28125" style="1" customWidth="1"/>
    <col min="14" max="14" width="0" style="2" hidden="1" customWidth="1"/>
    <col min="15" max="52" width="0" style="1" hidden="1" customWidth="1"/>
    <col min="53" max="53" width="23.421875" style="1" customWidth="1"/>
    <col min="54" max="54" width="0" style="1" hidden="1" customWidth="1"/>
    <col min="55" max="55" width="46.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0" t="s">
        <v>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0" t="s">
        <v>44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6" customFormat="1" ht="76.5" customHeight="1">
      <c r="A8" s="15" t="s">
        <v>41</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7"/>
      <c r="IB8" s="17"/>
      <c r="IC8" s="17"/>
      <c r="ID8" s="17"/>
      <c r="IE8" s="17"/>
      <c r="IF8" s="18"/>
      <c r="IG8" s="18"/>
      <c r="IH8" s="18"/>
      <c r="II8" s="18"/>
    </row>
    <row r="9" spans="1:243" s="19"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42</v>
      </c>
      <c r="G11" s="22"/>
      <c r="H11" s="22"/>
      <c r="I11" s="22" t="s">
        <v>20</v>
      </c>
      <c r="J11" s="22" t="s">
        <v>21</v>
      </c>
      <c r="K11" s="22" t="s">
        <v>22</v>
      </c>
      <c r="L11" s="22" t="s">
        <v>23</v>
      </c>
      <c r="M11" s="71"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9" t="s">
        <v>43</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47.25">
      <c r="A13" s="73">
        <v>1</v>
      </c>
      <c r="B13" s="76" t="s">
        <v>52</v>
      </c>
      <c r="C13" s="28" t="s">
        <v>49</v>
      </c>
      <c r="D13" s="72">
        <v>18</v>
      </c>
      <c r="E13" s="70" t="s">
        <v>46</v>
      </c>
      <c r="F13" s="29">
        <v>100</v>
      </c>
      <c r="G13" s="38"/>
      <c r="H13" s="30"/>
      <c r="I13" s="31" t="s">
        <v>34</v>
      </c>
      <c r="J13" s="32">
        <f>IF(I13="Less(-)",-1,1)</f>
        <v>1</v>
      </c>
      <c r="K13" s="33" t="s">
        <v>35</v>
      </c>
      <c r="L13" s="33" t="s">
        <v>4</v>
      </c>
      <c r="M13" s="6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4">
        <f>total_amount_ba($B$2,$D$2,D13,F13,J13,K13,M13)</f>
        <v>0</v>
      </c>
      <c r="BB13" s="74">
        <f>BA13+SUM(N13:AZ13)</f>
        <v>0</v>
      </c>
      <c r="BC13" s="75" t="str">
        <f>SpellNumber(L13,BB13)</f>
        <v>INR Zero Only</v>
      </c>
      <c r="IA13" s="36">
        <v>1</v>
      </c>
      <c r="IB13" s="68" t="s">
        <v>52</v>
      </c>
      <c r="IC13" s="36" t="s">
        <v>49</v>
      </c>
      <c r="ID13" s="36">
        <v>18</v>
      </c>
      <c r="IE13" s="36" t="s">
        <v>46</v>
      </c>
      <c r="IF13" s="37"/>
      <c r="IG13" s="37"/>
      <c r="IH13" s="37"/>
      <c r="II13" s="37"/>
    </row>
    <row r="14" spans="1:243" s="35" customFormat="1" ht="47.25">
      <c r="A14" s="73">
        <v>2</v>
      </c>
      <c r="B14" s="76" t="s">
        <v>53</v>
      </c>
      <c r="C14" s="28" t="s">
        <v>33</v>
      </c>
      <c r="D14" s="72">
        <v>4</v>
      </c>
      <c r="E14" s="70" t="s">
        <v>46</v>
      </c>
      <c r="F14" s="29">
        <v>100</v>
      </c>
      <c r="G14" s="38"/>
      <c r="H14" s="30"/>
      <c r="I14" s="31" t="s">
        <v>34</v>
      </c>
      <c r="J14" s="32">
        <f>IF(I14="Less(-)",-1,1)</f>
        <v>1</v>
      </c>
      <c r="K14" s="33" t="s">
        <v>35</v>
      </c>
      <c r="L14" s="33" t="s">
        <v>4</v>
      </c>
      <c r="M14" s="65"/>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74">
        <f>total_amount_ba($B$2,$D$2,D14,F14,J14,K14,M14)</f>
        <v>0</v>
      </c>
      <c r="BB14" s="74">
        <f>BA14+SUM(N14:AZ14)</f>
        <v>0</v>
      </c>
      <c r="BC14" s="75" t="str">
        <f>SpellNumber(L14,BB14)</f>
        <v>INR Zero Only</v>
      </c>
      <c r="IA14" s="36">
        <v>2</v>
      </c>
      <c r="IB14" s="68" t="s">
        <v>53</v>
      </c>
      <c r="IC14" s="36" t="s">
        <v>33</v>
      </c>
      <c r="ID14" s="36">
        <v>4</v>
      </c>
      <c r="IE14" s="36" t="s">
        <v>46</v>
      </c>
      <c r="IF14" s="37"/>
      <c r="IG14" s="37"/>
      <c r="IH14" s="37"/>
      <c r="II14" s="37"/>
    </row>
    <row r="15" spans="1:243" s="35" customFormat="1" ht="47.25">
      <c r="A15" s="73">
        <v>3</v>
      </c>
      <c r="B15" s="76" t="s">
        <v>54</v>
      </c>
      <c r="C15" s="28" t="s">
        <v>50</v>
      </c>
      <c r="D15" s="72">
        <v>1</v>
      </c>
      <c r="E15" s="70" t="s">
        <v>46</v>
      </c>
      <c r="F15" s="29">
        <v>100</v>
      </c>
      <c r="G15" s="38"/>
      <c r="H15" s="30"/>
      <c r="I15" s="31" t="s">
        <v>34</v>
      </c>
      <c r="J15" s="32">
        <f>IF(I15="Less(-)",-1,1)</f>
        <v>1</v>
      </c>
      <c r="K15" s="33" t="s">
        <v>35</v>
      </c>
      <c r="L15" s="33" t="s">
        <v>4</v>
      </c>
      <c r="M15" s="65"/>
      <c r="N15" s="39"/>
      <c r="O15" s="39"/>
      <c r="P15" s="40"/>
      <c r="Q15" s="39"/>
      <c r="R15" s="39"/>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74">
        <f>total_amount_ba($B$2,$D$2,D15,F15,J15,K15,M15)</f>
        <v>0</v>
      </c>
      <c r="BB15" s="74">
        <f>BA15+SUM(N15:AZ15)</f>
        <v>0</v>
      </c>
      <c r="BC15" s="75" t="str">
        <f>SpellNumber(L15,BB15)</f>
        <v>INR Zero Only</v>
      </c>
      <c r="IA15" s="36">
        <v>3</v>
      </c>
      <c r="IB15" s="68" t="s">
        <v>54</v>
      </c>
      <c r="IC15" s="36" t="s">
        <v>50</v>
      </c>
      <c r="ID15" s="36">
        <v>1</v>
      </c>
      <c r="IE15" s="36" t="s">
        <v>46</v>
      </c>
      <c r="IF15" s="37"/>
      <c r="IG15" s="37"/>
      <c r="IH15" s="37"/>
      <c r="II15" s="37"/>
    </row>
    <row r="16" spans="1:243" s="35" customFormat="1" ht="47.25">
      <c r="A16" s="73">
        <v>4</v>
      </c>
      <c r="B16" s="76" t="s">
        <v>55</v>
      </c>
      <c r="C16" s="28" t="s">
        <v>51</v>
      </c>
      <c r="D16" s="72">
        <v>7</v>
      </c>
      <c r="E16" s="70" t="s">
        <v>46</v>
      </c>
      <c r="F16" s="29">
        <v>100</v>
      </c>
      <c r="G16" s="38"/>
      <c r="H16" s="30"/>
      <c r="I16" s="31" t="s">
        <v>34</v>
      </c>
      <c r="J16" s="32">
        <f>IF(I16="Less(-)",-1,1)</f>
        <v>1</v>
      </c>
      <c r="K16" s="33" t="s">
        <v>35</v>
      </c>
      <c r="L16" s="33" t="s">
        <v>4</v>
      </c>
      <c r="M16" s="65"/>
      <c r="N16" s="39"/>
      <c r="O16" s="39"/>
      <c r="P16" s="40"/>
      <c r="Q16" s="39"/>
      <c r="R16" s="39"/>
      <c r="S16" s="41"/>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74">
        <f>total_amount_ba($B$2,$D$2,D16,F16,J16,K16,M16)</f>
        <v>0</v>
      </c>
      <c r="BB16" s="74">
        <f>BA16+SUM(N16:AZ16)</f>
        <v>0</v>
      </c>
      <c r="BC16" s="75" t="str">
        <f>SpellNumber(L16,BB16)</f>
        <v>INR Zero Only</v>
      </c>
      <c r="IA16" s="36">
        <v>4</v>
      </c>
      <c r="IB16" s="68" t="s">
        <v>55</v>
      </c>
      <c r="IC16" s="36" t="s">
        <v>51</v>
      </c>
      <c r="ID16" s="36">
        <v>7</v>
      </c>
      <c r="IE16" s="36" t="s">
        <v>46</v>
      </c>
      <c r="IF16" s="37"/>
      <c r="IG16" s="37"/>
      <c r="IH16" s="37"/>
      <c r="II16" s="37"/>
    </row>
    <row r="17" spans="1:243" s="35" customFormat="1" ht="33" customHeight="1">
      <c r="A17" s="43" t="s">
        <v>36</v>
      </c>
      <c r="B17" s="44"/>
      <c r="C17" s="45"/>
      <c r="D17" s="46"/>
      <c r="E17" s="46"/>
      <c r="F17" s="46"/>
      <c r="G17" s="46"/>
      <c r="H17" s="47"/>
      <c r="I17" s="47"/>
      <c r="J17" s="47"/>
      <c r="K17" s="47"/>
      <c r="L17" s="48"/>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0">
        <f>SUM(BA13:BA16)</f>
        <v>0</v>
      </c>
      <c r="BB17" s="50">
        <f>SUM(BB16:BB16)</f>
        <v>0</v>
      </c>
      <c r="BC17" s="34" t="str">
        <f>SpellNumber($E$2,BB17)</f>
        <v>INR Zero Only</v>
      </c>
      <c r="IA17" s="36"/>
      <c r="IB17" s="36"/>
      <c r="IC17" s="36"/>
      <c r="ID17" s="36"/>
      <c r="IE17" s="36"/>
      <c r="IF17" s="37"/>
      <c r="IG17" s="37"/>
      <c r="IH17" s="37"/>
      <c r="II17" s="37"/>
    </row>
    <row r="18" spans="1:243" s="60" customFormat="1" ht="39" customHeight="1" hidden="1">
      <c r="A18" s="51" t="s">
        <v>37</v>
      </c>
      <c r="B18" s="52"/>
      <c r="C18" s="53"/>
      <c r="D18" s="54"/>
      <c r="E18" s="66" t="s">
        <v>38</v>
      </c>
      <c r="F18" s="67"/>
      <c r="G18" s="55"/>
      <c r="H18" s="56"/>
      <c r="I18" s="56"/>
      <c r="J18" s="56"/>
      <c r="K18" s="57"/>
      <c r="L18" s="58"/>
      <c r="M18" s="59"/>
      <c r="O18" s="35"/>
      <c r="P18" s="35"/>
      <c r="Q18" s="35"/>
      <c r="R18" s="35"/>
      <c r="S18" s="35"/>
      <c r="BA18" s="61">
        <f>IF(ISBLANK(F18),0,IF(E18="Excess (+)",ROUND(BA17+(BA17*F18),2),IF(E18="Less (-)",ROUND(BA17+(BA17*F18*(-1)),2),0)))</f>
        <v>0</v>
      </c>
      <c r="BB18" s="62">
        <f>ROUND(BA18,0)</f>
        <v>0</v>
      </c>
      <c r="BC18" s="34" t="str">
        <f>SpellNumber(L18,BB18)</f>
        <v> Zero Only</v>
      </c>
      <c r="IA18" s="63"/>
      <c r="IB18" s="63"/>
      <c r="IC18" s="63"/>
      <c r="ID18" s="63"/>
      <c r="IE18" s="63"/>
      <c r="IF18" s="64"/>
      <c r="IG18" s="64"/>
      <c r="IH18" s="64"/>
      <c r="II18" s="64"/>
    </row>
    <row r="19" spans="1:243" s="60" customFormat="1" ht="51" customHeight="1">
      <c r="A19" s="43" t="s">
        <v>39</v>
      </c>
      <c r="B19" s="43"/>
      <c r="C19" s="78" t="str">
        <f>SpellNumber($E$2,BB17)</f>
        <v>INR Zero Only</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IA19" s="63"/>
      <c r="IB19" s="63"/>
      <c r="IC19" s="63"/>
      <c r="ID19" s="63"/>
      <c r="IE19" s="63"/>
      <c r="IF19" s="64"/>
      <c r="IG19" s="64"/>
      <c r="IH19" s="64"/>
      <c r="II19" s="64"/>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K13:K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A16">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list" allowBlank="1" showInputMessage="1" showErrorMessage="1" sqref="L14 L13 L16 L15">
      <formula1>"INR"</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40</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2021-09-16T05:42:51Z</cp:lastPrinted>
  <dcterms:created xsi:type="dcterms:W3CDTF">2009-01-30T06:42:42Z</dcterms:created>
  <dcterms:modified xsi:type="dcterms:W3CDTF">2021-09-16T05:43:05Z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