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<sst xmlns="http://schemas.openxmlformats.org/spreadsheetml/2006/main" count="129" uniqueCount="53">
  <si>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</si>
  <si>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</si>
  <si>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</si>
  <si>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</si>
  <si>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</si>
  <si>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</si>
  <si>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</si>
  <si>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</si>
  <si>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</si>
  <si>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</si>
  <si>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</si>
  <si>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</si>
  <si>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</si>
  <si>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</si>
  <si>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</si>
  <si>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</si>
  <si>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</si>
  <si>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</si>
  <si>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</si>
  <si>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</si>
  <si>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</si>
  <si>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</si>
  <si>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</si>
  <si>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</si>
  <si>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</si>
  <si>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</si>
  <si>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</si>
  <si>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</si>
  <si>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</si>
  <si>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</si>
  <si>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</si>
  <si>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</si>
  <si>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</si>
  <si>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</si>
  <si>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</si>
  <si>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</si>
  <si>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</si>
  <si>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</si>
  <si>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</si>
  <si>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</si>
  <si>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</si>
  <si>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</si>
  <si>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</si>
  <si>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</si>
  <si>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</si>
  <si>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</si>
  <si>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</si>
  <si>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Name of Work: Exterior and Interior (common space) wall painting works at B1 residence in IISER Thiruvananthapuram</t>
  </si>
  <si>
    <t>Finishing walls with Acrylic Smooth exterior paint of required shade :  (Asian Apex Ultima/Berger Weather Coat Long Life Flexo )
Old work (Two or more coat applied @ 1.67 ltr/ 10 sqm) on existing cement paint surface (Including all scaffolding, sundries etc)</t>
  </si>
  <si>
    <t>Wall painting with acrylic emulsion paint of approved brand and manufacture to give an even shade : (Asian Apcolite Advanced Premium Emulsion / Berger Easy Clean Fresh) Two or more coats. (Including all scaffolding etc)</t>
  </si>
  <si>
    <t>Painting with synthetic enamel paint of approved brand (Apcolite Advanced PU Enamel/Berger Luxol Lustre) and manufacture to give an even shade :Two or more coats on new work</t>
  </si>
  <si>
    <t>Removing dry or oil bound distemper, water proofing cement paint and the like by scrapping, sand papering and preparing the surface smooth including necessary repairs to scratches etc. complete.  (Including all scaffolding, sundries etc)</t>
  </si>
  <si>
    <t>Finishing walls with water proofing cement paint of required shade : Old work (one or more coats applied @ 2.20 kg/10 sqm) over priming coat of primer applied @ 0.80 litrs/10 sqm complete including cost of Priming coat.  (Including all scaffolding, sundries etc)</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</si>
</sst>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0"/>
  <sheetViews>
    <sheetView showGridLines="0" zoomScale="80" zoomScaleNormal="80" zoomScalePageLayoutView="0" workbookViewId="0" topLeftCell="A1">
      <selection activeCell="D28" sqref="D28"/>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12.5">
      <c r="A13" s="69">
        <v>1</v>
      </c>
      <c r="B13" s="82" t="s">
        <v>48</v>
      </c>
      <c r="C13" s="68"/>
      <c r="D13" s="56">
        <v>2469</v>
      </c>
      <c r="E13" s="57" t="s">
        <v>46</v>
      </c>
      <c r="F13" s="70">
        <v>2769.9</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48</v>
      </c>
      <c r="IC13" s="30"/>
      <c r="ID13" s="30">
        <v>2469</v>
      </c>
      <c r="IE13" s="30" t="s">
        <v>46</v>
      </c>
      <c r="IF13" s="31"/>
      <c r="IG13" s="31"/>
      <c r="IH13" s="31"/>
      <c r="II13" s="31"/>
    </row>
    <row r="14" spans="1:243" s="29" customFormat="1" ht="93.75">
      <c r="A14" s="69">
        <v>2</v>
      </c>
      <c r="B14" s="82" t="s">
        <v>49</v>
      </c>
      <c r="C14" s="68"/>
      <c r="D14" s="56">
        <v>1726</v>
      </c>
      <c r="E14" s="57" t="s">
        <v>46</v>
      </c>
      <c r="F14" s="70">
        <v>2769.9</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2</v>
      </c>
      <c r="IB14" s="54" t="s">
        <v>49</v>
      </c>
      <c r="IC14" s="30"/>
      <c r="ID14" s="30">
        <v>1726</v>
      </c>
      <c r="IE14" s="30" t="s">
        <v>46</v>
      </c>
      <c r="IF14" s="31"/>
      <c r="IG14" s="31"/>
      <c r="IH14" s="31"/>
      <c r="II14" s="31"/>
    </row>
    <row r="15" spans="1:243" s="29" customFormat="1" ht="75">
      <c r="A15" s="69">
        <v>3</v>
      </c>
      <c r="B15" s="82" t="s">
        <v>50</v>
      </c>
      <c r="C15" s="68"/>
      <c r="D15" s="56">
        <v>39.2</v>
      </c>
      <c r="E15" s="57" t="s">
        <v>46</v>
      </c>
      <c r="F15" s="70">
        <v>404.06</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3</v>
      </c>
      <c r="IB15" s="54" t="s">
        <v>50</v>
      </c>
      <c r="IC15" s="30"/>
      <c r="ID15" s="30">
        <v>39.2</v>
      </c>
      <c r="IE15" s="30" t="s">
        <v>46</v>
      </c>
      <c r="IF15" s="31"/>
      <c r="IG15" s="31"/>
      <c r="IH15" s="31"/>
      <c r="II15" s="31"/>
    </row>
    <row r="16" spans="1:243" s="29" customFormat="1" ht="93.75">
      <c r="A16" s="69">
        <v>4</v>
      </c>
      <c r="B16" s="82" t="s">
        <v>51</v>
      </c>
      <c r="C16" s="68"/>
      <c r="D16" s="56">
        <v>700</v>
      </c>
      <c r="E16" s="57" t="s">
        <v>46</v>
      </c>
      <c r="F16" s="70">
        <v>404.06</v>
      </c>
      <c r="G16" s="71"/>
      <c r="H16" s="71"/>
      <c r="I16" s="72" t="s">
        <v>33</v>
      </c>
      <c r="J16" s="73">
        <f>IF(I16="Less(-)",-1,1)</f>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4</v>
      </c>
      <c r="IB16" s="54" t="s">
        <v>51</v>
      </c>
      <c r="IC16" s="30"/>
      <c r="ID16" s="30">
        <v>700</v>
      </c>
      <c r="IE16" s="30" t="s">
        <v>46</v>
      </c>
      <c r="IF16" s="31"/>
      <c r="IG16" s="31"/>
      <c r="IH16" s="31"/>
      <c r="II16" s="31"/>
    </row>
    <row r="17" spans="1:243" s="29" customFormat="1" ht="112.5">
      <c r="A17" s="69">
        <v>5</v>
      </c>
      <c r="B17" s="82" t="s">
        <v>52</v>
      </c>
      <c r="C17" s="68"/>
      <c r="D17" s="56">
        <v>450</v>
      </c>
      <c r="E17" s="57" t="s">
        <v>46</v>
      </c>
      <c r="F17" s="70">
        <v>404.06</v>
      </c>
      <c r="G17" s="71"/>
      <c r="H17" s="71"/>
      <c r="I17" s="72" t="s">
        <v>33</v>
      </c>
      <c r="J17" s="73">
        <f>IF(I17="Less(-)",-1,1)</f>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5</v>
      </c>
      <c r="IB17" s="54" t="s">
        <v>52</v>
      </c>
      <c r="IC17" s="30"/>
      <c r="ID17" s="30">
        <v>450</v>
      </c>
      <c r="IE17" s="30" t="s">
        <v>46</v>
      </c>
      <c r="IF17" s="31"/>
      <c r="IG17" s="31"/>
      <c r="IH17" s="31"/>
      <c r="II17" s="31"/>
    </row>
    <row r="18" spans="1:243" s="29" customFormat="1" ht="33" customHeight="1">
      <c r="A18" s="62" t="s">
        <v>35</v>
      </c>
      <c r="B18" s="61"/>
      <c r="C18" s="34"/>
      <c r="D18" s="65"/>
      <c r="E18" s="35"/>
      <c r="F18" s="35"/>
      <c r="G18" s="35"/>
      <c r="H18" s="36"/>
      <c r="I18" s="36"/>
      <c r="J18" s="36"/>
      <c r="K18" s="36"/>
      <c r="L18" s="37"/>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0">
        <f>SUM(BA13:BA17)</f>
        <v>0</v>
      </c>
      <c r="BB18" s="60" t="e">
        <f>SUM(#REF!)</f>
        <v>#REF!</v>
      </c>
      <c r="BC18" s="59" t="str">
        <f>SpellNumber($E$2,BA18)</f>
        <v>INR Zero Only</v>
      </c>
      <c r="IA18" s="30"/>
      <c r="IB18" s="30"/>
      <c r="IC18" s="30"/>
      <c r="ID18" s="30"/>
      <c r="IE18" s="30"/>
      <c r="IF18" s="31"/>
      <c r="IG18" s="31"/>
      <c r="IH18" s="31"/>
      <c r="II18" s="31"/>
    </row>
    <row r="19" spans="1:243" s="47" customFormat="1" ht="39" customHeight="1" hidden="1">
      <c r="A19" s="39" t="s">
        <v>36</v>
      </c>
      <c r="B19" s="40"/>
      <c r="C19" s="41"/>
      <c r="D19" s="66"/>
      <c r="E19" s="52" t="s">
        <v>37</v>
      </c>
      <c r="F19" s="53"/>
      <c r="G19" s="42"/>
      <c r="H19" s="43"/>
      <c r="I19" s="43"/>
      <c r="J19" s="43"/>
      <c r="K19" s="44"/>
      <c r="L19" s="45"/>
      <c r="M19" s="46"/>
      <c r="O19" s="29"/>
      <c r="P19" s="29"/>
      <c r="Q19" s="29"/>
      <c r="R19" s="29"/>
      <c r="S19" s="29"/>
      <c r="BA19" s="48">
        <f>IF(ISBLANK(F19),0,IF(E19="Excess (+)",ROUND(BA18+(BA18*F19),2),IF(E19="Less (-)",ROUND(BA18+(BA18*F19*(-1)),2),0)))</f>
        <v>0</v>
      </c>
      <c r="BB19" s="49">
        <f>ROUND(BA19,0)</f>
        <v>0</v>
      </c>
      <c r="BC19" s="28" t="str">
        <f>SpellNumber(L19,BB19)</f>
        <v> Zero Only</v>
      </c>
      <c r="IA19" s="50"/>
      <c r="IB19" s="50"/>
      <c r="IC19" s="50"/>
      <c r="ID19" s="50"/>
      <c r="IE19" s="50"/>
      <c r="IF19" s="51"/>
      <c r="IG19" s="51"/>
      <c r="IH19" s="51"/>
      <c r="II19" s="51"/>
    </row>
    <row r="20" spans="1:243" s="47" customFormat="1" ht="51" customHeight="1">
      <c r="A20" s="62" t="s">
        <v>38</v>
      </c>
      <c r="B20" s="33"/>
      <c r="C20" s="84" t="str">
        <f>SpellNumber($E$2,BA18)</f>
        <v>INR Zero Only</v>
      </c>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IA20" s="50"/>
      <c r="IB20" s="50"/>
      <c r="IC20" s="50"/>
      <c r="ID20" s="50"/>
      <c r="IE20" s="50"/>
      <c r="IF20" s="51"/>
      <c r="IG20" s="51"/>
      <c r="IH20" s="51"/>
      <c r="II20" s="51"/>
    </row>
  </sheetData>
  <sheetProtection password="F5B2" sheet="1"/>
  <mergeCells count="8">
    <mergeCell ref="A9:BC9"/>
    <mergeCell ref="C20:BC20"/>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allowBlank="1" showInputMessage="1" showErrorMessage="1" sqref="L15 L13 L14 L17 L16">
      <formula1>"INR"</formula1>
    </dataValidation>
    <dataValidation type="decimal" allowBlank="1" showErrorMessage="1" errorTitle="Invalid Entry" error="Only Numeric Values are allowed. " sqref="A13:A17">
      <formula1>0</formula1>
      <formula2>999999999999999</formula2>
    </dataValidation>
    <dataValidation type="list" allowBlank="1" showErrorMessage="1" sqref="K13:K1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Units" prompt="Please enter Units in text" sqref="E13:E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list" showErrorMessage="1" sqref="I13:I17">
      <formula1>"Excess(+),Less(-)"</formula1>
      <formula2>0</formula2>
    </dataValidation>
    <dataValidation allowBlank="1" showInputMessage="1" showErrorMessage="1" promptTitle="Addition / Deduction" prompt="Please Choose the correct One" sqref="J13:J17">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2022-08-02T12:14:43Z</cp:lastPrinted>
  <dcterms:created xsi:type="dcterms:W3CDTF">2009-01-30T06:42:42Z</dcterms:created>
  <dcterms:modified xsi:type="dcterms:W3CDTF">2024-05-30T08:17:52Z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