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<sst xmlns="http://schemas.openxmlformats.org/spreadsheetml/2006/main" count="177" uniqueCount="64">
  <si>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</si>
  <si>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</si>
  <si>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</si>
  <si>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</si>
  <si>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</si>
  <si>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</si>
  <si>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</si>
  <si>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</si>
  <si>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</si>
  <si>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</si>
  <si>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</si>
  <si>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</si>
  <si>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</si>
  <si>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</si>
  <si>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</si>
  <si>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</si>
  <si>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</si>
  <si>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</si>
  <si>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</si>
  <si>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</si>
  <si>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</si>
  <si>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</si>
  <si>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</si>
  <si>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</si>
  <si>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</si>
  <si>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</si>
  <si>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</si>
  <si>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</si>
  <si>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</si>
  <si>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</si>
  <si>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</si>
  <si>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</si>
  <si>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</si>
  <si>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</si>
  <si>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</si>
  <si>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</si>
  <si>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</si>
  <si>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</si>
  <si>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</si>
  <si>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</si>
  <si>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</si>
  <si>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</si>
  <si>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</si>
  <si>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</si>
  <si>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</si>
  <si>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</si>
  <si>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Kg</t>
  </si>
  <si>
    <t>Steel work in built up tubular (round, square or rectangular hollow tubesetc.) trusses etc., including cutting, hoisting, fixing in position and applying a priming coat of approved steel epoxy primer and two or more coats of synthetic enamel paint, including welding and bolted with special shaped washers etc. complete.</t>
  </si>
  <si>
    <t>Hot finished welded type tubes</t>
  </si>
  <si>
    <t>Providing and fixing 8mm anchor bolts in RCC/masonry walls which includes necessary drilling using hammer drill, tightening of bolts, etc complete all as directed by EIC</t>
  </si>
  <si>
    <t>Structural steel work in single section, fixed with or without connecting plate, including cutting, hoisting, fixing in position and applying a priming coat of approved steel epoxy primer and two or more coats of synthetic enamel paint, all complete.</t>
  </si>
  <si>
    <t>Demolishing/cutting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</si>
  <si>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</si>
  <si>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Centering and shuttering including strutting, propping etc. and removal of form work for :</t>
  </si>
  <si>
    <t>Foundations, footings, bases for columns, walls, drains,etc</t>
  </si>
  <si>
    <t xml:space="preserve">Providing and laying in position cement concrete of specified grade excluding the cost of centering and shuttering - All work up to plinth level :
</t>
  </si>
  <si>
    <t>1:3:6 (1 Cement : 3 coarse sand (zone-III) derived from natural sources : 6 graded stone aggregate 20 mm nominal size derived from natural sources)</t>
  </si>
  <si>
    <t xml:space="preserve">Providing, hoisting and fixing above plinth level up to floor five level precast reinforced cement concrete work in string courses, bands, copings,
bed plates, anchor blocks, plain window sills and the like, including the cost of required centering, shuttering but , excluding cost of reinforcement with 1:1.5:3 (1 cement : 1.5 coarse sand (zone-III) derived from natural sources : 3 graded stone aggregate 20 mm nominal size derived from natural sources). </t>
  </si>
  <si>
    <t>Steel reinforcement for R.C.C. work including straightening, cutting, bending, placing in position and binding all complete upto plinth level.</t>
  </si>
  <si>
    <t>Thermo-Mechanically Treated bars of grade Fe-500D or more.</t>
  </si>
  <si>
    <t>Nos</t>
  </si>
  <si>
    <t>Cum</t>
  </si>
  <si>
    <t>Sqm</t>
  </si>
  <si>
    <t>Name of Work: Providing cover slab over the open drain and protective handrails along the footpath at the area between Makki bridge and securtiy cabin at residennce (near football ground)  in IISER campus, Vithura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</si>
</sst>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8"/>
  <sheetViews>
    <sheetView showGridLines="0" zoomScale="80" zoomScaleNormal="80" zoomScalePageLayoutView="0" workbookViewId="0" topLeftCell="A23">
      <selection activeCell="B23" sqref="B2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63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31.25">
      <c r="A13" s="69">
        <v>1</v>
      </c>
      <c r="B13" s="82" t="s">
        <v>47</v>
      </c>
      <c r="C13" s="68"/>
      <c r="D13" s="56"/>
      <c r="E13" s="57"/>
      <c r="F13" s="70"/>
      <c r="G13" s="71"/>
      <c r="H13" s="71"/>
      <c r="I13" s="72" t="s">
        <v>33</v>
      </c>
      <c r="J13" s="73">
        <f aca="true" t="shared" si="0" ref="J13:J25">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47</v>
      </c>
      <c r="IC13" s="30"/>
      <c r="ID13" s="30"/>
      <c r="IE13" s="30"/>
      <c r="IF13" s="31"/>
      <c r="IG13" s="31"/>
      <c r="IH13" s="31"/>
      <c r="II13" s="31"/>
    </row>
    <row r="14" spans="1:243" s="29" customFormat="1" ht="18.75">
      <c r="A14" s="69">
        <v>1.1</v>
      </c>
      <c r="B14" s="82" t="s">
        <v>48</v>
      </c>
      <c r="C14" s="68"/>
      <c r="D14" s="56">
        <v>1850</v>
      </c>
      <c r="E14" s="57" t="s">
        <v>46</v>
      </c>
      <c r="F14" s="70">
        <v>2769.9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48</v>
      </c>
      <c r="IC14" s="30"/>
      <c r="ID14" s="30">
        <v>1850</v>
      </c>
      <c r="IE14" s="30" t="s">
        <v>46</v>
      </c>
      <c r="IF14" s="31"/>
      <c r="IG14" s="31"/>
      <c r="IH14" s="31"/>
      <c r="II14" s="31"/>
    </row>
    <row r="15" spans="1:243" s="29" customFormat="1" ht="112.5">
      <c r="A15" s="69">
        <v>2</v>
      </c>
      <c r="B15" s="82" t="s">
        <v>50</v>
      </c>
      <c r="C15" s="68"/>
      <c r="D15" s="56">
        <v>145</v>
      </c>
      <c r="E15" s="57" t="s">
        <v>46</v>
      </c>
      <c r="F15" s="70">
        <v>2769.9</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50</v>
      </c>
      <c r="IC15" s="30"/>
      <c r="ID15" s="30">
        <v>145</v>
      </c>
      <c r="IE15" s="30" t="s">
        <v>46</v>
      </c>
      <c r="IF15" s="31"/>
      <c r="IG15" s="31"/>
      <c r="IH15" s="31"/>
      <c r="II15" s="31"/>
    </row>
    <row r="16" spans="1:243" s="29" customFormat="1" ht="75">
      <c r="A16" s="69">
        <v>3</v>
      </c>
      <c r="B16" s="82" t="s">
        <v>49</v>
      </c>
      <c r="C16" s="68"/>
      <c r="D16" s="56">
        <v>532</v>
      </c>
      <c r="E16" s="57" t="s">
        <v>60</v>
      </c>
      <c r="F16" s="70">
        <v>404.06</v>
      </c>
      <c r="G16" s="71"/>
      <c r="H16" s="71"/>
      <c r="I16" s="72" t="s">
        <v>33</v>
      </c>
      <c r="J16" s="73">
        <f t="shared" si="0"/>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3</v>
      </c>
      <c r="IB16" s="54" t="s">
        <v>49</v>
      </c>
      <c r="IC16" s="30"/>
      <c r="ID16" s="30">
        <v>532</v>
      </c>
      <c r="IE16" s="30" t="s">
        <v>60</v>
      </c>
      <c r="IF16" s="31"/>
      <c r="IG16" s="31"/>
      <c r="IH16" s="31"/>
      <c r="II16" s="31"/>
    </row>
    <row r="17" spans="1:243" s="29" customFormat="1" ht="93.75">
      <c r="A17" s="69">
        <v>4</v>
      </c>
      <c r="B17" s="82" t="s">
        <v>51</v>
      </c>
      <c r="C17" s="68"/>
      <c r="D17" s="56">
        <v>2.3</v>
      </c>
      <c r="E17" s="57" t="s">
        <v>61</v>
      </c>
      <c r="F17" s="70">
        <v>404.06</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4</v>
      </c>
      <c r="IB17" s="54" t="s">
        <v>51</v>
      </c>
      <c r="IC17" s="30"/>
      <c r="ID17" s="30">
        <v>2.3</v>
      </c>
      <c r="IE17" s="30" t="s">
        <v>61</v>
      </c>
      <c r="IF17" s="31"/>
      <c r="IG17" s="31"/>
      <c r="IH17" s="31"/>
      <c r="II17" s="31"/>
    </row>
    <row r="18" spans="1:243" s="29" customFormat="1" ht="93.75">
      <c r="A18" s="69">
        <v>5</v>
      </c>
      <c r="B18" s="82" t="s">
        <v>52</v>
      </c>
      <c r="C18" s="68"/>
      <c r="D18" s="56">
        <v>19</v>
      </c>
      <c r="E18" s="57" t="s">
        <v>62</v>
      </c>
      <c r="F18" s="70">
        <v>404.06</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5</v>
      </c>
      <c r="IB18" s="54" t="s">
        <v>52</v>
      </c>
      <c r="IC18" s="30"/>
      <c r="ID18" s="30">
        <v>19</v>
      </c>
      <c r="IE18" s="30" t="s">
        <v>62</v>
      </c>
      <c r="IF18" s="31"/>
      <c r="IG18" s="31"/>
      <c r="IH18" s="31"/>
      <c r="II18" s="31"/>
    </row>
    <row r="19" spans="1:243" s="29" customFormat="1" ht="37.5">
      <c r="A19" s="69">
        <v>6</v>
      </c>
      <c r="B19" s="82" t="s">
        <v>53</v>
      </c>
      <c r="C19" s="68"/>
      <c r="D19" s="56"/>
      <c r="E19" s="57"/>
      <c r="F19" s="70"/>
      <c r="G19" s="71"/>
      <c r="H19" s="71"/>
      <c r="I19" s="72" t="s">
        <v>33</v>
      </c>
      <c r="J19" s="73">
        <f t="shared" si="0"/>
        <v>1</v>
      </c>
      <c r="K19" s="74" t="s">
        <v>34</v>
      </c>
      <c r="L19" s="74" t="s">
        <v>4</v>
      </c>
      <c r="M19" s="57"/>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c r="BB19" s="80"/>
      <c r="BC19" s="81"/>
      <c r="IA19" s="30">
        <v>6</v>
      </c>
      <c r="IB19" s="54" t="s">
        <v>53</v>
      </c>
      <c r="IC19" s="30"/>
      <c r="ID19" s="30"/>
      <c r="IE19" s="30"/>
      <c r="IF19" s="31"/>
      <c r="IG19" s="31"/>
      <c r="IH19" s="31"/>
      <c r="II19" s="31"/>
    </row>
    <row r="20" spans="1:243" s="29" customFormat="1" ht="37.5">
      <c r="A20" s="69">
        <v>6.1</v>
      </c>
      <c r="B20" s="82" t="s">
        <v>54</v>
      </c>
      <c r="C20" s="68"/>
      <c r="D20" s="56">
        <v>19</v>
      </c>
      <c r="E20" s="57" t="s">
        <v>62</v>
      </c>
      <c r="F20" s="70">
        <v>2769.9</v>
      </c>
      <c r="G20" s="71"/>
      <c r="H20" s="71"/>
      <c r="I20" s="72" t="s">
        <v>33</v>
      </c>
      <c r="J20" s="73">
        <f t="shared" si="0"/>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6.1</v>
      </c>
      <c r="IB20" s="54" t="s">
        <v>54</v>
      </c>
      <c r="IC20" s="30"/>
      <c r="ID20" s="30">
        <v>19</v>
      </c>
      <c r="IE20" s="30" t="s">
        <v>62</v>
      </c>
      <c r="IF20" s="31"/>
      <c r="IG20" s="31"/>
      <c r="IH20" s="31"/>
      <c r="II20" s="31"/>
    </row>
    <row r="21" spans="1:243" s="29" customFormat="1" ht="75">
      <c r="A21" s="69">
        <v>7</v>
      </c>
      <c r="B21" s="82" t="s">
        <v>55</v>
      </c>
      <c r="C21" s="68"/>
      <c r="D21" s="56"/>
      <c r="E21" s="57"/>
      <c r="F21" s="70"/>
      <c r="G21" s="71"/>
      <c r="H21" s="71"/>
      <c r="I21" s="72" t="s">
        <v>33</v>
      </c>
      <c r="J21" s="73">
        <f t="shared" si="0"/>
        <v>1</v>
      </c>
      <c r="K21" s="74" t="s">
        <v>34</v>
      </c>
      <c r="L21" s="74" t="s">
        <v>4</v>
      </c>
      <c r="M21" s="57"/>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c r="BB21" s="80"/>
      <c r="BC21" s="81"/>
      <c r="IA21" s="30">
        <v>7</v>
      </c>
      <c r="IB21" s="54" t="s">
        <v>55</v>
      </c>
      <c r="IC21" s="30"/>
      <c r="ID21" s="30"/>
      <c r="IE21" s="30"/>
      <c r="IF21" s="31"/>
      <c r="IG21" s="31"/>
      <c r="IH21" s="31"/>
      <c r="II21" s="31"/>
    </row>
    <row r="22" spans="1:243" s="29" customFormat="1" ht="56.25">
      <c r="A22" s="69">
        <v>7.1</v>
      </c>
      <c r="B22" s="82" t="s">
        <v>56</v>
      </c>
      <c r="C22" s="68"/>
      <c r="D22" s="56">
        <v>1.5</v>
      </c>
      <c r="E22" s="57" t="s">
        <v>61</v>
      </c>
      <c r="F22" s="70">
        <v>2769.9</v>
      </c>
      <c r="G22" s="71"/>
      <c r="H22" s="71"/>
      <c r="I22" s="72" t="s">
        <v>33</v>
      </c>
      <c r="J22" s="73">
        <f t="shared" si="0"/>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7.1</v>
      </c>
      <c r="IB22" s="54" t="s">
        <v>56</v>
      </c>
      <c r="IC22" s="30"/>
      <c r="ID22" s="30">
        <v>1.5</v>
      </c>
      <c r="IE22" s="30" t="s">
        <v>61</v>
      </c>
      <c r="IF22" s="31"/>
      <c r="IG22" s="31"/>
      <c r="IH22" s="31"/>
      <c r="II22" s="31"/>
    </row>
    <row r="23" spans="1:243" s="29" customFormat="1" ht="187.5">
      <c r="A23" s="69">
        <v>8</v>
      </c>
      <c r="B23" s="82" t="s">
        <v>57</v>
      </c>
      <c r="C23" s="68"/>
      <c r="D23" s="56">
        <v>7</v>
      </c>
      <c r="E23" s="57" t="s">
        <v>61</v>
      </c>
      <c r="F23" s="70">
        <v>404.06</v>
      </c>
      <c r="G23" s="71"/>
      <c r="H23" s="71"/>
      <c r="I23" s="72" t="s">
        <v>33</v>
      </c>
      <c r="J23" s="73">
        <f t="shared" si="0"/>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8</v>
      </c>
      <c r="IB23" s="54" t="s">
        <v>57</v>
      </c>
      <c r="IC23" s="30"/>
      <c r="ID23" s="30">
        <v>7</v>
      </c>
      <c r="IE23" s="30" t="s">
        <v>61</v>
      </c>
      <c r="IF23" s="31"/>
      <c r="IG23" s="31"/>
      <c r="IH23" s="31"/>
      <c r="II23" s="31"/>
    </row>
    <row r="24" spans="1:243" s="29" customFormat="1" ht="75">
      <c r="A24" s="69">
        <v>9</v>
      </c>
      <c r="B24" s="82" t="s">
        <v>58</v>
      </c>
      <c r="C24" s="68"/>
      <c r="D24" s="56"/>
      <c r="E24" s="57"/>
      <c r="F24" s="70"/>
      <c r="G24" s="71"/>
      <c r="H24" s="71"/>
      <c r="I24" s="72" t="s">
        <v>33</v>
      </c>
      <c r="J24" s="73">
        <f t="shared" si="0"/>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9</v>
      </c>
      <c r="IB24" s="54" t="s">
        <v>58</v>
      </c>
      <c r="IC24" s="30"/>
      <c r="ID24" s="30"/>
      <c r="IE24" s="30"/>
      <c r="IF24" s="31"/>
      <c r="IG24" s="31"/>
      <c r="IH24" s="31"/>
      <c r="II24" s="31"/>
    </row>
    <row r="25" spans="1:243" s="29" customFormat="1" ht="37.5">
      <c r="A25" s="69">
        <v>9.1</v>
      </c>
      <c r="B25" s="82" t="s">
        <v>59</v>
      </c>
      <c r="C25" s="68"/>
      <c r="D25" s="56">
        <v>560</v>
      </c>
      <c r="E25" s="57" t="s">
        <v>46</v>
      </c>
      <c r="F25" s="70">
        <v>2769.9</v>
      </c>
      <c r="G25" s="71"/>
      <c r="H25" s="71"/>
      <c r="I25" s="72" t="s">
        <v>33</v>
      </c>
      <c r="J25" s="73">
        <f t="shared" si="0"/>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9.1</v>
      </c>
      <c r="IB25" s="54" t="s">
        <v>59</v>
      </c>
      <c r="IC25" s="30"/>
      <c r="ID25" s="30">
        <v>560</v>
      </c>
      <c r="IE25" s="30" t="s">
        <v>46</v>
      </c>
      <c r="IF25" s="31"/>
      <c r="IG25" s="31"/>
      <c r="IH25" s="31"/>
      <c r="II25" s="31"/>
    </row>
    <row r="26" spans="1:243" s="29" customFormat="1" ht="33" customHeight="1">
      <c r="A26" s="62" t="s">
        <v>35</v>
      </c>
      <c r="B26" s="61"/>
      <c r="C26" s="34"/>
      <c r="D26" s="65"/>
      <c r="E26" s="35"/>
      <c r="F26" s="35"/>
      <c r="G26" s="35"/>
      <c r="H26" s="36"/>
      <c r="I26" s="36"/>
      <c r="J26" s="36"/>
      <c r="K26" s="36"/>
      <c r="L26" s="37"/>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0">
        <f>SUM(BA13:BA25)</f>
        <v>0</v>
      </c>
      <c r="BB26" s="60" t="e">
        <f>SUM(#REF!)</f>
        <v>#REF!</v>
      </c>
      <c r="BC26" s="59" t="str">
        <f>SpellNumber($E$2,BA26)</f>
        <v>INR Zero Only</v>
      </c>
      <c r="IA26" s="30"/>
      <c r="IB26" s="30"/>
      <c r="IC26" s="30"/>
      <c r="ID26" s="30"/>
      <c r="IE26" s="30"/>
      <c r="IF26" s="31"/>
      <c r="IG26" s="31"/>
      <c r="IH26" s="31"/>
      <c r="II26" s="31"/>
    </row>
    <row r="27" spans="1:243" s="47" customFormat="1" ht="39" customHeight="1" hidden="1">
      <c r="A27" s="39" t="s">
        <v>36</v>
      </c>
      <c r="B27" s="40"/>
      <c r="C27" s="41"/>
      <c r="D27" s="66"/>
      <c r="E27" s="52" t="s">
        <v>37</v>
      </c>
      <c r="F27" s="53"/>
      <c r="G27" s="42"/>
      <c r="H27" s="43"/>
      <c r="I27" s="43"/>
      <c r="J27" s="43"/>
      <c r="K27" s="44"/>
      <c r="L27" s="45"/>
      <c r="M27" s="46"/>
      <c r="O27" s="29"/>
      <c r="P27" s="29"/>
      <c r="Q27" s="29"/>
      <c r="R27" s="29"/>
      <c r="S27" s="29"/>
      <c r="BA27" s="48">
        <f>IF(ISBLANK(F27),0,IF(E27="Excess (+)",ROUND(BA26+(BA26*F27),2),IF(E27="Less (-)",ROUND(BA26+(BA26*F27*(-1)),2),0)))</f>
        <v>0</v>
      </c>
      <c r="BB27" s="49">
        <f>ROUND(BA27,0)</f>
        <v>0</v>
      </c>
      <c r="BC27" s="28" t="str">
        <f>SpellNumber(L27,BB27)</f>
        <v> Zero Only</v>
      </c>
      <c r="IA27" s="50"/>
      <c r="IB27" s="50"/>
      <c r="IC27" s="50"/>
      <c r="ID27" s="50"/>
      <c r="IE27" s="50"/>
      <c r="IF27" s="51"/>
      <c r="IG27" s="51"/>
      <c r="IH27" s="51"/>
      <c r="II27" s="51"/>
    </row>
    <row r="28" spans="1:243" s="47" customFormat="1" ht="51" customHeight="1">
      <c r="A28" s="62" t="s">
        <v>38</v>
      </c>
      <c r="B28" s="33"/>
      <c r="C28" s="84" t="str">
        <f>SpellNumber($E$2,BA26)</f>
        <v>INR Zero Only</v>
      </c>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IA28" s="50"/>
      <c r="IB28" s="50"/>
      <c r="IC28" s="50"/>
      <c r="ID28" s="50"/>
      <c r="IE28" s="50"/>
      <c r="IF28" s="51"/>
      <c r="IG28" s="51"/>
      <c r="IH28" s="51"/>
      <c r="II28" s="51"/>
    </row>
  </sheetData>
  <sheetProtection password="F5B2" sheet="1"/>
  <mergeCells count="8">
    <mergeCell ref="A9:BC9"/>
    <mergeCell ref="C28:BC2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allowBlank="1" showInputMessage="1" showErrorMessage="1" sqref="L23 L13 L14 L15 L16 L17 L18 L19 L20 L21 L22 L25 L24">
      <formula1>"INR"</formula1>
    </dataValidation>
    <dataValidation type="decimal" allowBlank="1" showErrorMessage="1" errorTitle="Invalid Entry" error="Only Numeric Values are allowed. " sqref="A13:A25">
      <formula1>0</formula1>
      <formula2>999999999999999</formula2>
    </dataValidation>
    <dataValidation type="list" allowBlank="1" showErrorMessage="1" sqref="K13:K2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Units" prompt="Please enter Units in text" sqref="E13:E25"/>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list" showErrorMessage="1" sqref="I13:I25">
      <formula1>"Excess(+),Less(-)"</formula1>
      <formula2>0</formula2>
    </dataValidation>
    <dataValidation allowBlank="1" showInputMessage="1" showErrorMessage="1" promptTitle="Addition / Deduction" prompt="Please Choose the correct One" sqref="J13:J2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2024-04-24T11:33:01Z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