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<sst xmlns="http://schemas.openxmlformats.org/spreadsheetml/2006/main" count="172" uniqueCount="62">
  <si>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</si>
  <si>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</si>
  <si>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</si>
  <si>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</si>
  <si>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</si>
  <si>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</si>
  <si>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</si>
  <si>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</si>
  <si>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</si>
  <si>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</si>
  <si>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</si>
  <si>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</si>
  <si>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</si>
  <si>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</si>
  <si>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</si>
  <si>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</si>
  <si>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</si>
  <si>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</si>
  <si>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</si>
  <si>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</si>
  <si>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</si>
  <si>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</si>
  <si>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</si>
  <si>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</si>
  <si>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</si>
  <si>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</si>
  <si>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</si>
  <si>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</si>
  <si>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</si>
  <si>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</si>
  <si>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</si>
  <si>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</si>
  <si>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</si>
  <si>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</si>
  <si>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</si>
  <si>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</si>
  <si>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</si>
  <si>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</si>
  <si>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</si>
  <si>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</si>
  <si>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</si>
  <si>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</si>
  <si>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</si>
  <si>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</si>
  <si>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</si>
  <si>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</si>
  <si>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</si>
  <si>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</si>
  <si>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1:6 (1 cement: 6 fine sand)</t>
  </si>
  <si>
    <t>Kg</t>
  </si>
  <si>
    <t>Name of Work: Construction of compound wall near CWC at IISER  campus, Thiruvananthapuram</t>
  </si>
  <si>
    <t>Centering and shuttering including strutting, propping etc. and removal
of form work for :</t>
  </si>
  <si>
    <t>Foundations, footings, bases for columns,Columns,belt</t>
  </si>
  <si>
    <t>Brick work with common burnt clay F.P.S. (non modular) bricks of class designation 7.5 in foundation and plinth in:
Cement mortar 1:6 (1 cement : 6 coarse sand)</t>
  </si>
  <si>
    <t>Providing and laying in position cement concrete of specified gradeexcluding the cost of centering and shuttering - All work up to plinthlevel :</t>
  </si>
  <si>
    <t>1:2:4 (1 cement : 2 coarse sand (zone-III) : 4 graded stone aggregate 20 mm nominal size)</t>
  </si>
  <si>
    <t>Steel work in built up tubular (round, square or rectangular hollow tubes etc.) trusses etc., including cutting, hoisting, fixing in position and applying a priming coat of approved steel epoxy primer, and enamel painting, etc including welding and
bolted with special shaped washers etc. complete.</t>
  </si>
  <si>
    <t>Cement Plaster (IN FINE SAND)</t>
  </si>
  <si>
    <t>Applying one coat of water thinnable cement primer of approved brand and manufacture on wall surface :</t>
  </si>
  <si>
    <t>Wall painting with acrylic emulsion paint of approved brand and manufacture to give an even shade :Two or more coats on new work</t>
  </si>
  <si>
    <t xml:space="preserve">Random rubble masonry with hard stone in foundation and plinth including levelling up with cement concrete 1:6:12 (1 cement : 6 coarse sand : 12 graded stone aggregate 20 mm nominal size) upto plinth level with :
Cement mortar 1:6 (1 cement : 6 coarse sand) </t>
  </si>
  <si>
    <t>Earth work in excavation by mechanical means (Hydraulic excavator)/ manual means over areas (exceeding 30 cm in depth, 1.5 m in width as well as 10 sqm on plan) including getting out and disposal of excavated earth lead upto 50 m and lift upto 1.5 m, as directed by Engineer-in-charge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</si>
</sst>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DH%20walk%20way%20R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tailed"/>
      <sheetName val="abstract"/>
      <sheetName val="Sheet1"/>
      <sheetName val="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15">
      <selection activeCell="M24" sqref="M24"/>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61</v>
      </c>
      <c r="C13" s="68"/>
      <c r="D13" s="56">
        <v>24</v>
      </c>
      <c r="E13" s="57" t="s">
        <v>47</v>
      </c>
      <c r="F13" s="70">
        <v>404.06</v>
      </c>
      <c r="G13" s="71"/>
      <c r="H13" s="71"/>
      <c r="I13" s="72" t="s">
        <v>33</v>
      </c>
      <c r="J13" s="73">
        <f aca="true" t="shared" si="0" ref="J13:J19">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61</v>
      </c>
      <c r="IC13" s="30"/>
      <c r="ID13" s="30">
        <v>24</v>
      </c>
      <c r="IE13" s="30" t="s">
        <v>47</v>
      </c>
      <c r="IF13" s="31"/>
      <c r="IG13" s="31"/>
      <c r="IH13" s="31"/>
      <c r="II13" s="31"/>
    </row>
    <row r="14" spans="1:243" s="29" customFormat="1" ht="112.5">
      <c r="A14" s="69">
        <v>2</v>
      </c>
      <c r="B14" s="82" t="s">
        <v>60</v>
      </c>
      <c r="C14" s="68"/>
      <c r="D14" s="56">
        <v>52</v>
      </c>
      <c r="E14" s="57" t="s">
        <v>47</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60</v>
      </c>
      <c r="IC14" s="30"/>
      <c r="ID14" s="30">
        <v>52</v>
      </c>
      <c r="IE14" s="30" t="s">
        <v>47</v>
      </c>
      <c r="IF14" s="31"/>
      <c r="IG14" s="31"/>
      <c r="IH14" s="31"/>
      <c r="II14" s="31"/>
    </row>
    <row r="15" spans="1:243" s="29" customFormat="1" ht="75">
      <c r="A15" s="69">
        <v>3</v>
      </c>
      <c r="B15" s="82" t="s">
        <v>53</v>
      </c>
      <c r="C15" s="68"/>
      <c r="D15" s="56">
        <v>21</v>
      </c>
      <c r="E15" s="57" t="s">
        <v>47</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53</v>
      </c>
      <c r="IC15" s="30"/>
      <c r="ID15" s="30">
        <v>21</v>
      </c>
      <c r="IE15" s="30" t="s">
        <v>47</v>
      </c>
      <c r="IF15" s="31"/>
      <c r="IG15" s="31"/>
      <c r="IH15" s="31"/>
      <c r="II15" s="31"/>
    </row>
    <row r="16" spans="1:243" s="29" customFormat="1" ht="56.25">
      <c r="A16" s="69">
        <v>4</v>
      </c>
      <c r="B16" s="82" t="s">
        <v>51</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4</v>
      </c>
      <c r="IB16" s="54" t="s">
        <v>51</v>
      </c>
      <c r="IC16" s="30"/>
      <c r="ID16" s="30"/>
      <c r="IE16" s="30"/>
      <c r="IF16" s="31"/>
      <c r="IG16" s="31"/>
      <c r="IH16" s="31"/>
      <c r="II16" s="31"/>
    </row>
    <row r="17" spans="1:243" s="29" customFormat="1" ht="37.5">
      <c r="A17" s="69">
        <v>4.1</v>
      </c>
      <c r="B17" s="82" t="s">
        <v>52</v>
      </c>
      <c r="C17" s="68"/>
      <c r="D17" s="56">
        <v>34</v>
      </c>
      <c r="E17" s="57" t="s">
        <v>46</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4.1</v>
      </c>
      <c r="IB17" s="54" t="s">
        <v>52</v>
      </c>
      <c r="IC17" s="30"/>
      <c r="ID17" s="30">
        <v>34</v>
      </c>
      <c r="IE17" s="30" t="s">
        <v>46</v>
      </c>
      <c r="IF17" s="31"/>
      <c r="IG17" s="31"/>
      <c r="IH17" s="31"/>
      <c r="II17" s="31"/>
    </row>
    <row r="18" spans="1:243" s="29" customFormat="1" ht="56.25">
      <c r="A18" s="69">
        <v>5</v>
      </c>
      <c r="B18" s="82" t="s">
        <v>54</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54</v>
      </c>
      <c r="IC18" s="30"/>
      <c r="ID18" s="30"/>
      <c r="IE18" s="30"/>
      <c r="IF18" s="31"/>
      <c r="IG18" s="31"/>
      <c r="IH18" s="31"/>
      <c r="II18" s="31"/>
    </row>
    <row r="19" spans="1:243" s="29" customFormat="1" ht="37.5">
      <c r="A19" s="69">
        <v>5.1</v>
      </c>
      <c r="B19" s="82" t="s">
        <v>55</v>
      </c>
      <c r="C19" s="68"/>
      <c r="D19" s="56">
        <v>6</v>
      </c>
      <c r="E19" s="57" t="s">
        <v>47</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5.1</v>
      </c>
      <c r="IB19" s="54" t="s">
        <v>55</v>
      </c>
      <c r="IC19" s="30"/>
      <c r="ID19" s="30">
        <v>6</v>
      </c>
      <c r="IE19" s="30" t="s">
        <v>47</v>
      </c>
      <c r="IF19" s="31"/>
      <c r="IG19" s="31"/>
      <c r="IH19" s="31"/>
      <c r="II19" s="31"/>
    </row>
    <row r="20" spans="1:243" s="29" customFormat="1" ht="131.25">
      <c r="A20" s="69">
        <v>6</v>
      </c>
      <c r="B20" s="82" t="s">
        <v>56</v>
      </c>
      <c r="C20" s="68"/>
      <c r="D20" s="56">
        <v>1473</v>
      </c>
      <c r="E20" s="57" t="s">
        <v>49</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6</v>
      </c>
      <c r="IB20" s="54" t="s">
        <v>56</v>
      </c>
      <c r="IC20" s="30"/>
      <c r="ID20" s="30">
        <v>1473</v>
      </c>
      <c r="IE20" s="30" t="s">
        <v>49</v>
      </c>
      <c r="IF20" s="31"/>
      <c r="IG20" s="31"/>
      <c r="IH20" s="31"/>
      <c r="II20" s="31"/>
    </row>
    <row r="21" spans="1:243" s="29" customFormat="1" ht="18.75">
      <c r="A21" s="69">
        <v>7</v>
      </c>
      <c r="B21" s="82" t="s">
        <v>57</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7</v>
      </c>
      <c r="IB21" s="54" t="s">
        <v>57</v>
      </c>
      <c r="IC21" s="30"/>
      <c r="ID21" s="30"/>
      <c r="IE21" s="30"/>
      <c r="IF21" s="31"/>
      <c r="IG21" s="31"/>
      <c r="IH21" s="31"/>
      <c r="II21" s="31"/>
    </row>
    <row r="22" spans="1:243" s="29" customFormat="1" ht="18.75">
      <c r="A22" s="69">
        <v>7.1</v>
      </c>
      <c r="B22" s="82" t="s">
        <v>48</v>
      </c>
      <c r="C22" s="68"/>
      <c r="D22" s="56">
        <v>560</v>
      </c>
      <c r="E22" s="57" t="s">
        <v>46</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7.1</v>
      </c>
      <c r="IB22" s="54" t="s">
        <v>48</v>
      </c>
      <c r="IC22" s="30"/>
      <c r="ID22" s="30">
        <v>560</v>
      </c>
      <c r="IE22" s="30" t="s">
        <v>46</v>
      </c>
      <c r="IF22" s="31"/>
      <c r="IG22" s="31"/>
      <c r="IH22" s="31"/>
      <c r="II22" s="31"/>
    </row>
    <row r="23" spans="1:243" s="29" customFormat="1" ht="56.25">
      <c r="A23" s="69">
        <v>8</v>
      </c>
      <c r="B23" s="82" t="s">
        <v>58</v>
      </c>
      <c r="C23" s="68"/>
      <c r="D23" s="56">
        <v>560</v>
      </c>
      <c r="E23" s="57" t="s">
        <v>46</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8</v>
      </c>
      <c r="IB23" s="54" t="s">
        <v>58</v>
      </c>
      <c r="IC23" s="30"/>
      <c r="ID23" s="30">
        <v>560</v>
      </c>
      <c r="IE23" s="30" t="s">
        <v>46</v>
      </c>
      <c r="IF23" s="31"/>
      <c r="IG23" s="31"/>
      <c r="IH23" s="31"/>
      <c r="II23" s="31"/>
    </row>
    <row r="24" spans="1:243" s="29" customFormat="1" ht="56.25">
      <c r="A24" s="69">
        <v>9</v>
      </c>
      <c r="B24" s="82" t="s">
        <v>59</v>
      </c>
      <c r="C24" s="68"/>
      <c r="D24" s="56">
        <v>560</v>
      </c>
      <c r="E24" s="57" t="s">
        <v>46</v>
      </c>
      <c r="F24" s="70">
        <v>2769.9</v>
      </c>
      <c r="G24" s="71"/>
      <c r="H24" s="71"/>
      <c r="I24" s="72" t="s">
        <v>33</v>
      </c>
      <c r="J24" s="73">
        <f>IF(I24="Less(-)",-1,1)</f>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9</v>
      </c>
      <c r="IB24" s="54" t="s">
        <v>59</v>
      </c>
      <c r="IC24" s="30"/>
      <c r="ID24" s="30">
        <v>560</v>
      </c>
      <c r="IE24" s="30" t="s">
        <v>46</v>
      </c>
      <c r="IF24" s="31"/>
      <c r="IG24" s="31"/>
      <c r="IH24" s="31"/>
      <c r="II24" s="31"/>
    </row>
    <row r="25" spans="1:243" s="29" customFormat="1" ht="33" customHeight="1">
      <c r="A25" s="62" t="s">
        <v>35</v>
      </c>
      <c r="B25" s="61"/>
      <c r="C25" s="34"/>
      <c r="D25" s="65"/>
      <c r="E25" s="35"/>
      <c r="F25" s="35"/>
      <c r="G25" s="35"/>
      <c r="H25" s="36"/>
      <c r="I25" s="36"/>
      <c r="J25" s="36"/>
      <c r="K25" s="36"/>
      <c r="L25" s="37"/>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SUM(BA13:BA24)</f>
        <v>0</v>
      </c>
      <c r="BB25" s="60">
        <f>SUM(BB13:BB14)</f>
        <v>0</v>
      </c>
      <c r="BC25" s="59" t="str">
        <f>SpellNumber($E$2,BA25)</f>
        <v>INR Zero Only</v>
      </c>
      <c r="IA25" s="30"/>
      <c r="IB25" s="30"/>
      <c r="IC25" s="30"/>
      <c r="ID25" s="30"/>
      <c r="IE25" s="30"/>
      <c r="IF25" s="31"/>
      <c r="IG25" s="31"/>
      <c r="IH25" s="31"/>
      <c r="II25" s="31"/>
    </row>
    <row r="26" spans="1:243" s="47" customFormat="1" ht="39" customHeight="1" hidden="1">
      <c r="A26" s="39" t="s">
        <v>36</v>
      </c>
      <c r="B26" s="40"/>
      <c r="C26" s="41"/>
      <c r="D26" s="66"/>
      <c r="E26" s="52" t="s">
        <v>37</v>
      </c>
      <c r="F26" s="53"/>
      <c r="G26" s="42"/>
      <c r="H26" s="43"/>
      <c r="I26" s="43"/>
      <c r="J26" s="43"/>
      <c r="K26" s="44"/>
      <c r="L26" s="45"/>
      <c r="M26" s="46"/>
      <c r="O26" s="29"/>
      <c r="P26" s="29"/>
      <c r="Q26" s="29"/>
      <c r="R26" s="29"/>
      <c r="S26" s="29"/>
      <c r="BA26" s="48">
        <f>IF(ISBLANK(F26),0,IF(E26="Excess (+)",ROUND(BA25+(BA25*F26),2),IF(E26="Less (-)",ROUND(BA25+(BA25*F26*(-1)),2),0)))</f>
        <v>0</v>
      </c>
      <c r="BB26" s="49">
        <f>ROUND(BA26,0)</f>
        <v>0</v>
      </c>
      <c r="BC26" s="28" t="str">
        <f>SpellNumber(L26,BB26)</f>
        <v> Zero Only</v>
      </c>
      <c r="IA26" s="50"/>
      <c r="IB26" s="50"/>
      <c r="IC26" s="50"/>
      <c r="ID26" s="50"/>
      <c r="IE26" s="50"/>
      <c r="IF26" s="51"/>
      <c r="IG26" s="51"/>
      <c r="IH26" s="51"/>
      <c r="II26" s="51"/>
    </row>
    <row r="27" spans="1:243" s="47" customFormat="1" ht="51" customHeight="1">
      <c r="A27" s="62" t="s">
        <v>38</v>
      </c>
      <c r="B27" s="33"/>
      <c r="C27" s="84" t="str">
        <f>SpellNumber($E$2,BA25)</f>
        <v>INR Zero Only</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IA27" s="50"/>
      <c r="IB27" s="50"/>
      <c r="IC27" s="50"/>
      <c r="ID27" s="50"/>
      <c r="IE27" s="50"/>
      <c r="IF27" s="51"/>
      <c r="IG27" s="51"/>
      <c r="IH27" s="51"/>
      <c r="II27" s="51"/>
    </row>
  </sheetData>
  <sheetProtection password="F5B2" sheet="1"/>
  <mergeCells count="8">
    <mergeCell ref="A9:BC9"/>
    <mergeCell ref="C27:BC2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InputMessage="1" showErrorMessage="1" sqref="L13 L14 L15 L16 L17 L18 L19 L20 L21 L22 L24 L23">
      <formula1>"INR"</formula1>
    </dataValidation>
    <dataValidation type="decimal" allowBlank="1" showErrorMessage="1" errorTitle="Invalid Entry" error="Only Numeric Values are allowed. " sqref="A13:A24">
      <formula1>0</formula1>
      <formula2>999999999999999</formula2>
    </dataValidation>
    <dataValidation type="list" allowBlank="1" showErrorMessage="1" sqref="K13:K2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2023-10-27T08:21:45Z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