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954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<sst xmlns="http://schemas.openxmlformats.org/spreadsheetml/2006/main" count="122" uniqueCount="52">
  <si>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</si>
  <si>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</si>
  <si>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</si>
  <si>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</si>
  <si>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</si>
  <si>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</si>
  <si>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</si>
  <si>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</si>
  <si>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</si>
  <si>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</si>
  <si>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</si>
  <si>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</si>
  <si>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</si>
  <si>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</si>
  <si>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</si>
  <si>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</si>
  <si>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</si>
  <si>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</si>
  <si>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</si>
  <si>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</si>
  <si>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</si>
  <si>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</si>
  <si>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</si>
  <si>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</si>
  <si>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</si>
  <si>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</si>
  <si>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</si>
  <si>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</si>
  <si>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</si>
  <si>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</si>
  <si>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</si>
  <si>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</si>
  <si>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</si>
  <si>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</si>
  <si>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</si>
  <si>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</si>
  <si>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</si>
  <si>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</si>
  <si>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</si>
  <si>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</si>
  <si>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</si>
  <si>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</si>
  <si>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</si>
  <si>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</si>
  <si>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</si>
  <si>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</si>
  <si>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</si>
  <si>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Name of Work: Repainting of C type and D type quarters at IISER TVM campus at Vithura</t>
  </si>
  <si>
    <t>Wall painting with acrylic emulsion paint, having VOC (Volatile Organic Compound ) content less than 50 grams/ litre, of approved brand and manufacture, including applying additional coats wherever required, to achieve even shade and colour. Two coats</t>
  </si>
  <si>
    <t>Providing and applying waterproofing putty of 2 mm thickness over plastered surface to prepare the surface even and smooth complete.</t>
  </si>
  <si>
    <t xml:space="preserve">Finishing walls with two or more coats of water proofing material pidifin 2K or equivallent as per manufacturers specification </t>
  </si>
  <si>
    <t>Applying priming coats with primer of approved brand and manufacture, having low VOC (Volatile Organic Compound ) content. With water thinnable cement primer on wall surface having VOC content less than 50 grams/litre</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</si>
</sst>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9"/>
  <sheetViews>
    <sheetView showGridLines="0" zoomScale="80" zoomScaleNormal="80" zoomScalePageLayoutView="0" workbookViewId="0" topLeftCell="A1">
      <selection activeCell="D13" sqref="D13"/>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47</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112.5">
      <c r="A13" s="69">
        <v>1</v>
      </c>
      <c r="B13" s="82" t="s">
        <v>48</v>
      </c>
      <c r="C13" s="68"/>
      <c r="D13" s="56">
        <v>3900</v>
      </c>
      <c r="E13" s="57" t="s">
        <v>46</v>
      </c>
      <c r="F13" s="70">
        <v>7830.55</v>
      </c>
      <c r="G13" s="71"/>
      <c r="H13" s="71"/>
      <c r="I13" s="72" t="s">
        <v>33</v>
      </c>
      <c r="J13" s="73">
        <f>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v>
      </c>
      <c r="IB13" s="54" t="s">
        <v>48</v>
      </c>
      <c r="IC13" s="30"/>
      <c r="ID13" s="30">
        <v>3900</v>
      </c>
      <c r="IE13" s="30" t="s">
        <v>46</v>
      </c>
      <c r="IF13" s="31"/>
      <c r="IG13" s="31"/>
      <c r="IH13" s="31"/>
      <c r="II13" s="31"/>
    </row>
    <row r="14" spans="1:243" s="29" customFormat="1" ht="56.25">
      <c r="A14" s="69">
        <v>2</v>
      </c>
      <c r="B14" s="82" t="s">
        <v>49</v>
      </c>
      <c r="C14" s="68"/>
      <c r="D14" s="56">
        <v>210</v>
      </c>
      <c r="E14" s="57" t="s">
        <v>46</v>
      </c>
      <c r="F14" s="70">
        <v>404.06</v>
      </c>
      <c r="G14" s="71"/>
      <c r="H14" s="71"/>
      <c r="I14" s="72" t="s">
        <v>33</v>
      </c>
      <c r="J14" s="73">
        <f>IF(I14="Less(-)",-1,1)</f>
        <v>1</v>
      </c>
      <c r="K14" s="74" t="s">
        <v>34</v>
      </c>
      <c r="L14" s="74" t="s">
        <v>4</v>
      </c>
      <c r="M14" s="75"/>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f>total_amount_ba($B$2,$D$2,D14,F14,J14,K14,M14)</f>
        <v>0</v>
      </c>
      <c r="BB14" s="80">
        <f>BA14+SUM(N14:AZ14)</f>
        <v>0</v>
      </c>
      <c r="BC14" s="81" t="str">
        <f>SpellNumber(L14,BB14)</f>
        <v>INR Zero Only</v>
      </c>
      <c r="IA14" s="30">
        <v>2</v>
      </c>
      <c r="IB14" s="54" t="s">
        <v>49</v>
      </c>
      <c r="IC14" s="30"/>
      <c r="ID14" s="30">
        <v>210</v>
      </c>
      <c r="IE14" s="30" t="s">
        <v>46</v>
      </c>
      <c r="IF14" s="31"/>
      <c r="IG14" s="31"/>
      <c r="IH14" s="31"/>
      <c r="II14" s="31"/>
    </row>
    <row r="15" spans="1:243" s="29" customFormat="1" ht="56.25">
      <c r="A15" s="69">
        <v>3</v>
      </c>
      <c r="B15" s="82" t="s">
        <v>50</v>
      </c>
      <c r="C15" s="68"/>
      <c r="D15" s="56">
        <v>210</v>
      </c>
      <c r="E15" s="57" t="s">
        <v>46</v>
      </c>
      <c r="F15" s="70">
        <v>2769.9</v>
      </c>
      <c r="G15" s="71"/>
      <c r="H15" s="71"/>
      <c r="I15" s="72" t="s">
        <v>33</v>
      </c>
      <c r="J15" s="73">
        <f>IF(I15="Less(-)",-1,1)</f>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3</v>
      </c>
      <c r="IB15" s="54" t="s">
        <v>50</v>
      </c>
      <c r="IC15" s="30"/>
      <c r="ID15" s="30">
        <v>210</v>
      </c>
      <c r="IE15" s="30" t="s">
        <v>46</v>
      </c>
      <c r="IF15" s="31"/>
      <c r="IG15" s="31"/>
      <c r="IH15" s="31"/>
      <c r="II15" s="31"/>
    </row>
    <row r="16" spans="1:243" s="29" customFormat="1" ht="93.75">
      <c r="A16" s="69">
        <v>4</v>
      </c>
      <c r="B16" s="82" t="s">
        <v>51</v>
      </c>
      <c r="C16" s="68"/>
      <c r="D16" s="56">
        <v>210</v>
      </c>
      <c r="E16" s="57" t="s">
        <v>46</v>
      </c>
      <c r="F16" s="70">
        <v>2769.9</v>
      </c>
      <c r="G16" s="71"/>
      <c r="H16" s="71"/>
      <c r="I16" s="72" t="s">
        <v>33</v>
      </c>
      <c r="J16" s="73">
        <f>IF(I16="Less(-)",-1,1)</f>
        <v>1</v>
      </c>
      <c r="K16" s="74" t="s">
        <v>34</v>
      </c>
      <c r="L16" s="74" t="s">
        <v>4</v>
      </c>
      <c r="M16" s="75"/>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f>total_amount_ba($B$2,$D$2,D16,F16,J16,K16,M16)</f>
        <v>0</v>
      </c>
      <c r="BB16" s="80">
        <f>BA16+SUM(N16:AZ16)</f>
        <v>0</v>
      </c>
      <c r="BC16" s="81" t="str">
        <f>SpellNumber(L16,BB16)</f>
        <v>INR Zero Only</v>
      </c>
      <c r="IA16" s="30">
        <v>4</v>
      </c>
      <c r="IB16" s="54" t="s">
        <v>51</v>
      </c>
      <c r="IC16" s="30"/>
      <c r="ID16" s="30">
        <v>210</v>
      </c>
      <c r="IE16" s="30" t="s">
        <v>46</v>
      </c>
      <c r="IF16" s="31"/>
      <c r="IG16" s="31"/>
      <c r="IH16" s="31"/>
      <c r="II16" s="31"/>
    </row>
    <row r="17" spans="1:243" s="29" customFormat="1" ht="33" customHeight="1">
      <c r="A17" s="62" t="s">
        <v>35</v>
      </c>
      <c r="B17" s="61"/>
      <c r="C17" s="34"/>
      <c r="D17" s="65"/>
      <c r="E17" s="35"/>
      <c r="F17" s="35"/>
      <c r="G17" s="35"/>
      <c r="H17" s="36"/>
      <c r="I17" s="36"/>
      <c r="J17" s="36"/>
      <c r="K17" s="36"/>
      <c r="L17" s="37"/>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60">
        <f>SUM(BA13:BA16)</f>
        <v>0</v>
      </c>
      <c r="BB17" s="60">
        <f>SUM(BB13:BB15)</f>
        <v>0</v>
      </c>
      <c r="BC17" s="59" t="str">
        <f>SpellNumber($E$2,BA17)</f>
        <v>INR Zero Only</v>
      </c>
      <c r="IA17" s="30"/>
      <c r="IB17" s="30"/>
      <c r="IC17" s="30"/>
      <c r="ID17" s="30"/>
      <c r="IE17" s="30"/>
      <c r="IF17" s="31"/>
      <c r="IG17" s="31"/>
      <c r="IH17" s="31"/>
      <c r="II17" s="31"/>
    </row>
    <row r="18" spans="1:243" s="47" customFormat="1" ht="39" customHeight="1" hidden="1">
      <c r="A18" s="39" t="s">
        <v>36</v>
      </c>
      <c r="B18" s="40"/>
      <c r="C18" s="41"/>
      <c r="D18" s="66"/>
      <c r="E18" s="52" t="s">
        <v>37</v>
      </c>
      <c r="F18" s="53"/>
      <c r="G18" s="42"/>
      <c r="H18" s="43"/>
      <c r="I18" s="43"/>
      <c r="J18" s="43"/>
      <c r="K18" s="44"/>
      <c r="L18" s="45"/>
      <c r="M18" s="46"/>
      <c r="O18" s="29"/>
      <c r="P18" s="29"/>
      <c r="Q18" s="29"/>
      <c r="R18" s="29"/>
      <c r="S18" s="29"/>
      <c r="BA18" s="48">
        <f>IF(ISBLANK(F18),0,IF(E18="Excess (+)",ROUND(BA17+(BA17*F18),2),IF(E18="Less (-)",ROUND(BA17+(BA17*F18*(-1)),2),0)))</f>
        <v>0</v>
      </c>
      <c r="BB18" s="49">
        <f>ROUND(BA18,0)</f>
        <v>0</v>
      </c>
      <c r="BC18" s="28" t="str">
        <f>SpellNumber(L18,BB18)</f>
        <v> Zero Only</v>
      </c>
      <c r="IA18" s="50"/>
      <c r="IB18" s="50"/>
      <c r="IC18" s="50"/>
      <c r="ID18" s="50"/>
      <c r="IE18" s="50"/>
      <c r="IF18" s="51"/>
      <c r="IG18" s="51"/>
      <c r="IH18" s="51"/>
      <c r="II18" s="51"/>
    </row>
    <row r="19" spans="1:243" s="47" customFormat="1" ht="51" customHeight="1">
      <c r="A19" s="62" t="s">
        <v>38</v>
      </c>
      <c r="B19" s="33"/>
      <c r="C19" s="84" t="str">
        <f>SpellNumber($E$2,BA17)</f>
        <v>INR Zero Only</v>
      </c>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IA19" s="50"/>
      <c r="IB19" s="50"/>
      <c r="IC19" s="50"/>
      <c r="ID19" s="50"/>
      <c r="IE19" s="50"/>
      <c r="IF19" s="51"/>
      <c r="IG19" s="51"/>
      <c r="IH19" s="51"/>
      <c r="II19" s="51"/>
    </row>
  </sheetData>
  <sheetProtection password="F5B2" sheet="1"/>
  <mergeCells count="8">
    <mergeCell ref="A9:BC9"/>
    <mergeCell ref="C19:BC19"/>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allowBlank="1" showInputMessage="1" showErrorMessage="1" sqref="L16 L13 L14 L15">
      <formula1>"INR"</formula1>
    </dataValidation>
    <dataValidation type="decimal" allowBlank="1" showErrorMessage="1" errorTitle="Invalid Entry" error="Only Numeric Values are allowed. " sqref="A13:A16">
      <formula1>0</formula1>
      <formula2>999999999999999</formula2>
    </dataValidation>
    <dataValidation type="list" allowBlank="1" showErrorMessage="1" sqref="K13:K16">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6">
      <formula1>0</formula1>
      <formula2>999999999999999</formula2>
    </dataValidation>
    <dataValidation allowBlank="1" showInputMessage="1" showErrorMessage="1" promptTitle="Units" prompt="Please enter Units in text" sqref="E13:E16"/>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list" showErrorMessage="1" sqref="I13:I16">
      <formula1>"Excess(+),Less(-)"</formula1>
      <formula2>0</formula2>
    </dataValidation>
    <dataValidation allowBlank="1" showInputMessage="1" showErrorMessage="1" promptTitle="Addition / Deduction" prompt="Please Choose the correct One" sqref="J13:J16">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IISER-PO-03</cp:lastModifiedBy>
  <cp:lastPrinted>2022-08-02T12:14:43Z</cp:lastPrinted>
  <dcterms:created xsi:type="dcterms:W3CDTF">2009-01-30T06:42:42Z</dcterms:created>
  <dcterms:modified xsi:type="dcterms:W3CDTF">2023-05-25T05:15:56Z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