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<sst xmlns="http://schemas.openxmlformats.org/spreadsheetml/2006/main" count="125" uniqueCount="54">
  <si>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</si>
  <si>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</si>
  <si>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</si>
  <si>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</si>
  <si>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</si>
  <si>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</si>
  <si>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</si>
  <si>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</si>
  <si>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</si>
  <si>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</si>
  <si>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</si>
  <si>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</si>
  <si>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</si>
  <si>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</si>
  <si>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</si>
  <si>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</si>
  <si>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</si>
  <si>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</si>
  <si>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</si>
  <si>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</si>
  <si>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</si>
  <si>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</si>
  <si>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</si>
  <si>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</si>
  <si>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</si>
  <si>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</si>
  <si>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</si>
  <si>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</si>
  <si>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</si>
  <si>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</si>
  <si>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</si>
  <si>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</si>
  <si>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</si>
  <si>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</si>
  <si>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</si>
  <si>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</si>
  <si>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</si>
  <si>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</si>
  <si>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</si>
  <si>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</si>
  <si>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</si>
  <si>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</si>
  <si>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</si>
  <si>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</si>
  <si>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</si>
  <si>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</si>
  <si>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Providing roof over the common balconies at Ponmudi &amp; Agasthya Hostels at IISER Campus, Vithura</t>
  </si>
  <si>
    <t>Steel work in built up tubular (round, square or rectangular hollow tubesetc.) trusses etc., including cutting, hoisting, fixing in position andapplying a priming coat of approved steel primer, including welding and bolted with special shaped washers etc. complete.</t>
  </si>
  <si>
    <t>Hot finished welded type tubes</t>
  </si>
  <si>
    <t>Painting with synthetic enamel paint of approved brand and manufacture to give an even shade :</t>
  </si>
  <si>
    <t>Two or more coats on new work</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</si>
  <si>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</si>
  <si>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kg</t>
  </si>
  <si>
    <t>sqm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</si>
</sst>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47</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47</v>
      </c>
      <c r="IC13" s="30"/>
      <c r="ID13" s="30"/>
      <c r="IE13" s="30"/>
      <c r="IF13" s="31"/>
      <c r="IG13" s="31"/>
      <c r="IH13" s="31"/>
      <c r="II13" s="31"/>
    </row>
    <row r="14" spans="1:243" s="29" customFormat="1" ht="18.75">
      <c r="A14" s="69">
        <v>1.1</v>
      </c>
      <c r="B14" s="82" t="s">
        <v>48</v>
      </c>
      <c r="C14" s="68"/>
      <c r="D14" s="56">
        <v>1634</v>
      </c>
      <c r="E14" s="57" t="s">
        <v>52</v>
      </c>
      <c r="F14" s="70">
        <v>404.06</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48</v>
      </c>
      <c r="IC14" s="30"/>
      <c r="ID14" s="30">
        <v>1634</v>
      </c>
      <c r="IE14" s="30" t="s">
        <v>52</v>
      </c>
      <c r="IF14" s="31"/>
      <c r="IG14" s="31"/>
      <c r="IH14" s="31"/>
      <c r="II14" s="31"/>
    </row>
    <row r="15" spans="1:243" s="29" customFormat="1" ht="37.5">
      <c r="A15" s="69">
        <v>2</v>
      </c>
      <c r="B15" s="82" t="s">
        <v>49</v>
      </c>
      <c r="C15" s="68"/>
      <c r="D15" s="56"/>
      <c r="E15" s="57"/>
      <c r="F15" s="70"/>
      <c r="G15" s="71"/>
      <c r="H15" s="71"/>
      <c r="I15" s="72" t="s">
        <v>33</v>
      </c>
      <c r="J15" s="73">
        <f>IF(I15="Less(-)",-1,1)</f>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49</v>
      </c>
      <c r="IC15" s="30"/>
      <c r="ID15" s="30"/>
      <c r="IE15" s="30"/>
      <c r="IF15" s="31"/>
      <c r="IG15" s="31"/>
      <c r="IH15" s="31"/>
      <c r="II15" s="31"/>
    </row>
    <row r="16" spans="1:243" s="29" customFormat="1" ht="18.75">
      <c r="A16" s="69">
        <v>2.1</v>
      </c>
      <c r="B16" s="82" t="s">
        <v>50</v>
      </c>
      <c r="C16" s="68"/>
      <c r="D16" s="56">
        <v>92</v>
      </c>
      <c r="E16" s="57" t="s">
        <v>53</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50</v>
      </c>
      <c r="IC16" s="30"/>
      <c r="ID16" s="30">
        <v>92</v>
      </c>
      <c r="IE16" s="30" t="s">
        <v>53</v>
      </c>
      <c r="IF16" s="31"/>
      <c r="IG16" s="31"/>
      <c r="IH16" s="31"/>
      <c r="II16" s="31"/>
    </row>
    <row r="17" spans="1:243" s="29" customFormat="1" ht="337.5">
      <c r="A17" s="69">
        <v>3</v>
      </c>
      <c r="B17" s="82" t="s">
        <v>51</v>
      </c>
      <c r="C17" s="68"/>
      <c r="D17" s="56">
        <v>145</v>
      </c>
      <c r="E17" s="57" t="s">
        <v>53</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v>
      </c>
      <c r="IB17" s="54" t="s">
        <v>51</v>
      </c>
      <c r="IC17" s="30"/>
      <c r="ID17" s="30">
        <v>145</v>
      </c>
      <c r="IE17" s="30" t="s">
        <v>53</v>
      </c>
      <c r="IF17" s="31"/>
      <c r="IG17" s="31"/>
      <c r="IH17" s="31"/>
      <c r="II17" s="31"/>
    </row>
    <row r="18" spans="1:243" s="29" customFormat="1" ht="33" customHeight="1">
      <c r="A18" s="62" t="s">
        <v>35</v>
      </c>
      <c r="B18" s="61"/>
      <c r="C18" s="34"/>
      <c r="D18" s="65"/>
      <c r="E18" s="35"/>
      <c r="F18" s="35"/>
      <c r="G18" s="35"/>
      <c r="H18" s="36"/>
      <c r="I18" s="36"/>
      <c r="J18" s="36"/>
      <c r="K18" s="36"/>
      <c r="L18" s="3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0">
        <f>SUM(BA13:BA17)</f>
        <v>0</v>
      </c>
      <c r="BB18" s="60">
        <f>SUM(BB13:BB16)</f>
        <v>0</v>
      </c>
      <c r="BC18" s="59" t="str">
        <f>SpellNumber($E$2,BA18)</f>
        <v>INR Zero Only</v>
      </c>
      <c r="IA18" s="30"/>
      <c r="IB18" s="30"/>
      <c r="IC18" s="30"/>
      <c r="ID18" s="30"/>
      <c r="IE18" s="30"/>
      <c r="IF18" s="31"/>
      <c r="IG18" s="31"/>
      <c r="IH18" s="31"/>
      <c r="II18" s="31"/>
    </row>
    <row r="19" spans="1:243" s="47" customFormat="1" ht="39" customHeight="1" hidden="1">
      <c r="A19" s="39" t="s">
        <v>36</v>
      </c>
      <c r="B19" s="40"/>
      <c r="C19" s="41"/>
      <c r="D19" s="66"/>
      <c r="E19" s="52" t="s">
        <v>37</v>
      </c>
      <c r="F19" s="53"/>
      <c r="G19" s="42"/>
      <c r="H19" s="43"/>
      <c r="I19" s="43"/>
      <c r="J19" s="43"/>
      <c r="K19" s="44"/>
      <c r="L19" s="45"/>
      <c r="M19" s="46"/>
      <c r="O19" s="29"/>
      <c r="P19" s="29"/>
      <c r="Q19" s="29"/>
      <c r="R19" s="29"/>
      <c r="S19" s="29"/>
      <c r="BA19" s="48">
        <f>IF(ISBLANK(F19),0,IF(E19="Excess (+)",ROUND(BA18+(BA18*F19),2),IF(E19="Less (-)",ROUND(BA18+(BA18*F19*(-1)),2),0)))</f>
        <v>0</v>
      </c>
      <c r="BB19" s="49">
        <f>ROUND(BA19,0)</f>
        <v>0</v>
      </c>
      <c r="BC19" s="28" t="str">
        <f>SpellNumber(L19,BB19)</f>
        <v> Zero Only</v>
      </c>
      <c r="IA19" s="50"/>
      <c r="IB19" s="50"/>
      <c r="IC19" s="50"/>
      <c r="ID19" s="50"/>
      <c r="IE19" s="50"/>
      <c r="IF19" s="51"/>
      <c r="IG19" s="51"/>
      <c r="IH19" s="51"/>
      <c r="II19" s="51"/>
    </row>
    <row r="20" spans="1:243" s="47" customFormat="1" ht="51" customHeight="1">
      <c r="A20" s="62" t="s">
        <v>38</v>
      </c>
      <c r="B20" s="33"/>
      <c r="C20" s="84" t="str">
        <f>SpellNumber($E$2,BA18)</f>
        <v>INR Zero Only</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IA20" s="50"/>
      <c r="IB20" s="50"/>
      <c r="IC20" s="50"/>
      <c r="ID20" s="50"/>
      <c r="IE20" s="50"/>
      <c r="IF20" s="51"/>
      <c r="IG20" s="51"/>
      <c r="IH20" s="51"/>
      <c r="II20" s="51"/>
    </row>
  </sheetData>
  <sheetProtection password="F5B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L13 L14 L15 L17 L16">
      <formula1>"INR"</formula1>
    </dataValidation>
    <dataValidation type="decimal" allowBlank="1" showErrorMessage="1" errorTitle="Invalid Entry" error="Only Numeric Values are allowed. " sqref="A13:A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2023-04-03T10:21:48Z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