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<sst xmlns="http://schemas.openxmlformats.org/spreadsheetml/2006/main" count="125" uniqueCount="55">
  <si>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</si>
  <si>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</si>
  <si>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</si>
  <si>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</si>
  <si>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</si>
  <si>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</si>
  <si>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</si>
  <si>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</si>
  <si>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</si>
  <si>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</si>
  <si>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</si>
  <si>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</si>
  <si>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</si>
  <si>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</si>
  <si>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</si>
  <si>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</si>
  <si>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</si>
  <si>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</si>
  <si>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</si>
  <si>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</si>
  <si>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</si>
  <si>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</si>
  <si>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</si>
  <si>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</si>
  <si>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</si>
  <si>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</si>
  <si>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</si>
  <si>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</si>
  <si>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</si>
  <si>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</si>
  <si>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</si>
  <si>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</si>
  <si>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</si>
  <si>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</si>
  <si>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</si>
  <si>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</si>
  <si>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</si>
  <si>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</si>
  <si>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</si>
  <si>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</si>
  <si>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</si>
  <si>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</si>
  <si>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</si>
  <si>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</si>
  <si>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</si>
  <si>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</si>
  <si>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Providing and fixing ball valve (brass) of approved quality, High or low pressure, with plastic floats complete :</t>
  </si>
  <si>
    <t>20 mm nominal bore</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</si>
  <si>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t>
  </si>
  <si>
    <t>20 mm nominal dia Pipes</t>
  </si>
  <si>
    <t>Nos</t>
  </si>
  <si>
    <r>
      <t xml:space="preserve">Providing and placing on terrace (at all floor levels) polyethylene double layer water storage tank, IS : 12701 marked, (SINTEX or equivalant) with cover and suitable locking arrangement and making necessary holes for inlet, outlet and overflow pipes including fittings but without the base support for tank. </t>
    </r>
    <r>
      <rPr>
        <b/>
        <sz val="14"/>
        <rFont val="Book Antiqua"/>
        <family val="1"/>
      </rPr>
      <t>(Tank of 500 litres capacity)</t>
    </r>
  </si>
  <si>
    <t>m.</t>
  </si>
  <si>
    <t xml:space="preserve">Name of Work:Providing and fixing of water tanks for C and D type Quarters in IISER Campus, Thiruvananthapuram </t>
  </si>
  <si>
    <t>Providing and placing on terrace (at all floor levels) polyethylene double layer water storage tank, IS : 12701 marked, (SINTEX or equivalant) with cover and suitable locking arrangement and making necessary holes for inlet, outlet and overflow pipes including fittings but without the base support for tank. (Tank of 500 litres capacity)</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</si>
</sst>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5">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0"/>
  <sheetViews>
    <sheetView showGridLines="0" zoomScale="80" zoomScaleNormal="80" zoomScalePageLayoutView="0" workbookViewId="0" topLeftCell="A14">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53</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31.25">
      <c r="A13" s="69">
        <v>1</v>
      </c>
      <c r="B13" s="82" t="s">
        <v>51</v>
      </c>
      <c r="C13" s="68"/>
      <c r="D13" s="56">
        <v>80</v>
      </c>
      <c r="E13" s="57" t="s">
        <v>50</v>
      </c>
      <c r="F13" s="70">
        <v>7830.55</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54</v>
      </c>
      <c r="IC13" s="30"/>
      <c r="ID13" s="30">
        <v>80</v>
      </c>
      <c r="IE13" s="30" t="s">
        <v>50</v>
      </c>
      <c r="IF13" s="31"/>
      <c r="IG13" s="31"/>
      <c r="IH13" s="31"/>
      <c r="II13" s="31"/>
    </row>
    <row r="14" spans="1:243" s="29" customFormat="1" ht="56.25">
      <c r="A14" s="69">
        <v>2</v>
      </c>
      <c r="B14" s="82" t="s">
        <v>46</v>
      </c>
      <c r="C14" s="68"/>
      <c r="D14" s="56"/>
      <c r="E14" s="57"/>
      <c r="F14" s="70"/>
      <c r="G14" s="71"/>
      <c r="H14" s="71"/>
      <c r="I14" s="72" t="s">
        <v>33</v>
      </c>
      <c r="J14" s="73">
        <f>IF(I14="Less(-)",-1,1)</f>
        <v>1</v>
      </c>
      <c r="K14" s="74" t="s">
        <v>34</v>
      </c>
      <c r="L14" s="74" t="s">
        <v>4</v>
      </c>
      <c r="M14" s="57"/>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c r="BB14" s="80"/>
      <c r="BC14" s="81"/>
      <c r="IA14" s="30">
        <v>2</v>
      </c>
      <c r="IB14" s="54" t="s">
        <v>46</v>
      </c>
      <c r="IC14" s="30"/>
      <c r="ID14" s="30"/>
      <c r="IE14" s="30"/>
      <c r="IF14" s="31"/>
      <c r="IG14" s="31"/>
      <c r="IH14" s="31"/>
      <c r="II14" s="31"/>
    </row>
    <row r="15" spans="1:243" s="29" customFormat="1" ht="18.75">
      <c r="A15" s="69">
        <v>2.1</v>
      </c>
      <c r="B15" s="82" t="s">
        <v>47</v>
      </c>
      <c r="C15" s="68"/>
      <c r="D15" s="56">
        <v>80</v>
      </c>
      <c r="E15" s="57" t="s">
        <v>50</v>
      </c>
      <c r="F15" s="70">
        <v>404.06</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2.1</v>
      </c>
      <c r="IB15" s="54" t="s">
        <v>47</v>
      </c>
      <c r="IC15" s="30"/>
      <c r="ID15" s="30">
        <v>80</v>
      </c>
      <c r="IE15" s="30" t="s">
        <v>50</v>
      </c>
      <c r="IF15" s="31"/>
      <c r="IG15" s="31"/>
      <c r="IH15" s="31"/>
      <c r="II15" s="31"/>
    </row>
    <row r="16" spans="1:243" s="29" customFormat="1" ht="150">
      <c r="A16" s="69">
        <v>3</v>
      </c>
      <c r="B16" s="82" t="s">
        <v>48</v>
      </c>
      <c r="C16" s="68"/>
      <c r="D16" s="56"/>
      <c r="E16" s="57"/>
      <c r="F16" s="70"/>
      <c r="G16" s="71"/>
      <c r="H16" s="71"/>
      <c r="I16" s="72" t="s">
        <v>33</v>
      </c>
      <c r="J16" s="73">
        <f>IF(I16="Less(-)",-1,1)</f>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3</v>
      </c>
      <c r="IB16" s="54" t="s">
        <v>48</v>
      </c>
      <c r="IC16" s="30"/>
      <c r="ID16" s="30"/>
      <c r="IE16" s="30"/>
      <c r="IF16" s="31"/>
      <c r="IG16" s="31"/>
      <c r="IH16" s="31"/>
      <c r="II16" s="31"/>
    </row>
    <row r="17" spans="1:243" s="29" customFormat="1" ht="18.75">
      <c r="A17" s="69">
        <v>3.1</v>
      </c>
      <c r="B17" s="82" t="s">
        <v>49</v>
      </c>
      <c r="C17" s="68"/>
      <c r="D17" s="56">
        <v>288</v>
      </c>
      <c r="E17" s="57" t="s">
        <v>52</v>
      </c>
      <c r="F17" s="70">
        <v>2769.9</v>
      </c>
      <c r="G17" s="71"/>
      <c r="H17" s="71"/>
      <c r="I17" s="72" t="s">
        <v>33</v>
      </c>
      <c r="J17" s="73">
        <f>IF(I17="Less(-)",-1,1)</f>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3.1</v>
      </c>
      <c r="IB17" s="54" t="s">
        <v>49</v>
      </c>
      <c r="IC17" s="30"/>
      <c r="ID17" s="30">
        <v>288</v>
      </c>
      <c r="IE17" s="30" t="s">
        <v>52</v>
      </c>
      <c r="IF17" s="31"/>
      <c r="IG17" s="31"/>
      <c r="IH17" s="31"/>
      <c r="II17" s="31"/>
    </row>
    <row r="18" spans="1:243" s="29" customFormat="1" ht="33" customHeight="1">
      <c r="A18" s="62" t="s">
        <v>35</v>
      </c>
      <c r="B18" s="61"/>
      <c r="C18" s="34"/>
      <c r="D18" s="65"/>
      <c r="E18" s="35"/>
      <c r="F18" s="35"/>
      <c r="G18" s="35"/>
      <c r="H18" s="36"/>
      <c r="I18" s="36"/>
      <c r="J18" s="36"/>
      <c r="K18" s="36"/>
      <c r="L18" s="37"/>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0">
        <f>SUM(BA13:BA17)</f>
        <v>0</v>
      </c>
      <c r="BB18" s="60">
        <f>SUM(BB13:BB17)</f>
        <v>0</v>
      </c>
      <c r="BC18" s="59" t="str">
        <f>SpellNumber($E$2,BA18)</f>
        <v>INR Zero Only</v>
      </c>
      <c r="IA18" s="30"/>
      <c r="IB18" s="30"/>
      <c r="IC18" s="30"/>
      <c r="ID18" s="30"/>
      <c r="IE18" s="30"/>
      <c r="IF18" s="31"/>
      <c r="IG18" s="31"/>
      <c r="IH18" s="31"/>
      <c r="II18" s="31"/>
    </row>
    <row r="19" spans="1:243" s="47" customFormat="1" ht="39" customHeight="1" hidden="1">
      <c r="A19" s="39" t="s">
        <v>36</v>
      </c>
      <c r="B19" s="40"/>
      <c r="C19" s="41"/>
      <c r="D19" s="66"/>
      <c r="E19" s="52" t="s">
        <v>37</v>
      </c>
      <c r="F19" s="53"/>
      <c r="G19" s="42"/>
      <c r="H19" s="43"/>
      <c r="I19" s="43"/>
      <c r="J19" s="43"/>
      <c r="K19" s="44"/>
      <c r="L19" s="45"/>
      <c r="M19" s="46"/>
      <c r="O19" s="29"/>
      <c r="P19" s="29"/>
      <c r="Q19" s="29"/>
      <c r="R19" s="29"/>
      <c r="S19" s="29"/>
      <c r="BA19" s="48">
        <f>IF(ISBLANK(F19),0,IF(E19="Excess (+)",ROUND(BA18+(BA18*F19),2),IF(E19="Less (-)",ROUND(BA18+(BA18*F19*(-1)),2),0)))</f>
        <v>0</v>
      </c>
      <c r="BB19" s="49">
        <f>ROUND(BA19,0)</f>
        <v>0</v>
      </c>
      <c r="BC19" s="28" t="str">
        <f>SpellNumber(L19,BB19)</f>
        <v> Zero Only</v>
      </c>
      <c r="IA19" s="50"/>
      <c r="IB19" s="50"/>
      <c r="IC19" s="50"/>
      <c r="ID19" s="50"/>
      <c r="IE19" s="50"/>
      <c r="IF19" s="51"/>
      <c r="IG19" s="51"/>
      <c r="IH19" s="51"/>
      <c r="II19" s="51"/>
    </row>
    <row r="20" spans="1:243" s="47" customFormat="1" ht="51" customHeight="1">
      <c r="A20" s="62" t="s">
        <v>38</v>
      </c>
      <c r="B20" s="33"/>
      <c r="C20" s="84" t="str">
        <f>SpellNumber($E$2,BA18)</f>
        <v>INR Zero Only</v>
      </c>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IA20" s="50"/>
      <c r="IB20" s="50"/>
      <c r="IC20" s="50"/>
      <c r="ID20" s="50"/>
      <c r="IE20" s="50"/>
      <c r="IF20" s="51"/>
      <c r="IG20" s="51"/>
      <c r="IH20" s="51"/>
      <c r="II20" s="51"/>
    </row>
  </sheetData>
  <sheetProtection password="F5B2" sheet="1"/>
  <mergeCells count="8">
    <mergeCell ref="A9:BC9"/>
    <mergeCell ref="C20:BC20"/>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allowBlank="1" showInputMessage="1" showErrorMessage="1" sqref="L17 L15 L13 L14 L16">
      <formula1>"INR"</formula1>
    </dataValidation>
    <dataValidation type="decimal" allowBlank="1" showErrorMessage="1" errorTitle="Invalid Entry" error="Only Numeric Values are allowed. " sqref="A13:A17">
      <formula1>0</formula1>
      <formula2>999999999999999</formula2>
    </dataValidation>
    <dataValidation type="list" allowBlank="1" showErrorMessage="1" sqref="K13:K17">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Units" prompt="Please enter Units in text" sqref="E13:E17"/>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list" showErrorMessage="1" sqref="I13:I17">
      <formula1>"Excess(+),Less(-)"</formula1>
      <formula2>0</formula2>
    </dataValidation>
    <dataValidation allowBlank="1" showInputMessage="1" showErrorMessage="1" promptTitle="Addition / Deduction" prompt="Please Choose the correct One" sqref="J13:J17">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IISER-PO-05</cp:lastModifiedBy>
  <cp:lastPrinted>2022-08-02T12:14:43Z</cp:lastPrinted>
  <dcterms:created xsi:type="dcterms:W3CDTF">2009-01-30T06:42:42Z</dcterms:created>
  <dcterms:modified xsi:type="dcterms:W3CDTF">2023-03-03T10:17:56Z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