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<sst xmlns="http://schemas.openxmlformats.org/spreadsheetml/2006/main" count="144" uniqueCount="58">
  <si>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</si>
  <si>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</si>
  <si>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</si>
  <si>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</si>
  <si>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</si>
  <si>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</si>
  <si>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</si>
  <si>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</si>
  <si>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</si>
  <si>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</si>
  <si>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</si>
  <si>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</si>
  <si>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</si>
  <si>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</si>
  <si>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</si>
  <si>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</si>
  <si>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</si>
  <si>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</si>
  <si>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</si>
  <si>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</si>
  <si>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</si>
  <si>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</si>
  <si>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</si>
  <si>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</si>
  <si>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</si>
  <si>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</si>
  <si>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</si>
  <si>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</si>
  <si>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</si>
  <si>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</si>
  <si>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</si>
  <si>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</si>
  <si>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</si>
  <si>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</si>
  <si>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</si>
  <si>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</si>
  <si>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</si>
  <si>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</si>
  <si>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</si>
  <si>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</si>
  <si>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</si>
  <si>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</si>
  <si>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</si>
  <si>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</si>
  <si>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</si>
  <si>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</si>
  <si>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Two or more coats on new work</t>
  </si>
  <si>
    <t>Sqm</t>
  </si>
  <si>
    <t>Kg</t>
  </si>
  <si>
    <t>Each</t>
  </si>
  <si>
    <t>Steel work in built up tubular ( round, square or rectangular hollow tubes etc.) trusses etc., including cutting, hoisting, fixing in position and applying a priming coat of approved steel primer, and two coats of synthetic enamel paint including welding and bolted with special shaped washers etc. complete</t>
  </si>
  <si>
    <t>Hot finished welded type tubes</t>
  </si>
  <si>
    <t>Providing and fixing 30mm puff sandwhich roofing sheet of the following specification. Top sheet precoated galvanised iron trafford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Engineer_xFFFE_in-charge. The bottom sheet shall be perforated sheet with the same specification as that of the top sheet. The sheet shall be fixed using self drilling /self tapping screws of size (5.5x 55 mm) with EPDM seal, complete upto any pitch in horizontal/ vertical or curved surfaces, excluding the cost of purlins, rafters and trusses and including cutting to size and shape wherever required. Density of puf shall be 40+/- 2Kg / cum.</t>
  </si>
  <si>
    <t>Providing Anchor fasteners of m/s HILTI or equivalent including drilling necessary holes and fixing ete are completed by the directions of the Engineer in charge.</t>
  </si>
  <si>
    <t>M 12 x 150 mm</t>
  </si>
  <si>
    <t>M 16 x 220 mm</t>
  </si>
  <si>
    <t>Painting with synthetic enamel paint of approved brand and manufacture to give an even shade :</t>
  </si>
  <si>
    <t>Name of Work: Providing roof at the Terrace of Guest House (VFR) at IISER Campus, Vithura.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</si>
</sst>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3"/>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31.25">
      <c r="A13" s="69">
        <v>1</v>
      </c>
      <c r="B13" s="82" t="s">
        <v>50</v>
      </c>
      <c r="C13" s="68"/>
      <c r="D13" s="56"/>
      <c r="E13" s="57"/>
      <c r="F13" s="70"/>
      <c r="G13" s="71"/>
      <c r="H13" s="71"/>
      <c r="I13" s="72" t="s">
        <v>33</v>
      </c>
      <c r="J13" s="73">
        <f aca="true" t="shared" si="0" ref="J13:J19">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50</v>
      </c>
      <c r="IC13" s="30"/>
      <c r="ID13" s="30"/>
      <c r="IE13" s="30"/>
      <c r="IF13" s="31"/>
      <c r="IG13" s="31"/>
      <c r="IH13" s="31"/>
      <c r="II13" s="31"/>
    </row>
    <row r="14" spans="1:243" s="29" customFormat="1" ht="18.75">
      <c r="A14" s="69">
        <v>1.1</v>
      </c>
      <c r="B14" s="82" t="s">
        <v>51</v>
      </c>
      <c r="C14" s="68"/>
      <c r="D14" s="56">
        <v>5326</v>
      </c>
      <c r="E14" s="57" t="s">
        <v>48</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51</v>
      </c>
      <c r="IC14" s="30"/>
      <c r="ID14" s="30">
        <v>5326</v>
      </c>
      <c r="IE14" s="30" t="s">
        <v>48</v>
      </c>
      <c r="IF14" s="31"/>
      <c r="IG14" s="31"/>
      <c r="IH14" s="31"/>
      <c r="II14" s="31"/>
    </row>
    <row r="15" spans="1:243" s="29" customFormat="1" ht="409.5">
      <c r="A15" s="69">
        <v>2</v>
      </c>
      <c r="B15" s="82" t="s">
        <v>52</v>
      </c>
      <c r="C15" s="68"/>
      <c r="D15" s="56">
        <v>316</v>
      </c>
      <c r="E15" s="57" t="s">
        <v>47</v>
      </c>
      <c r="F15" s="70">
        <v>10228.17</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52</v>
      </c>
      <c r="IC15" s="30"/>
      <c r="ID15" s="30">
        <v>316</v>
      </c>
      <c r="IE15" s="30" t="s">
        <v>47</v>
      </c>
      <c r="IF15" s="31"/>
      <c r="IG15" s="31"/>
      <c r="IH15" s="31"/>
      <c r="II15" s="31"/>
    </row>
    <row r="16" spans="1:243" s="29" customFormat="1" ht="75">
      <c r="A16" s="69">
        <v>3</v>
      </c>
      <c r="B16" s="82" t="s">
        <v>53</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53</v>
      </c>
      <c r="IC16" s="30"/>
      <c r="ID16" s="30"/>
      <c r="IE16" s="30"/>
      <c r="IF16" s="31"/>
      <c r="IG16" s="31"/>
      <c r="IH16" s="31"/>
      <c r="II16" s="31"/>
    </row>
    <row r="17" spans="1:243" s="29" customFormat="1" ht="18.75">
      <c r="A17" s="69">
        <v>3.1</v>
      </c>
      <c r="B17" s="82" t="s">
        <v>54</v>
      </c>
      <c r="C17" s="68"/>
      <c r="D17" s="56">
        <v>32</v>
      </c>
      <c r="E17" s="57" t="s">
        <v>49</v>
      </c>
      <c r="F17" s="70">
        <v>404.06</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54</v>
      </c>
      <c r="IC17" s="30"/>
      <c r="ID17" s="30">
        <v>32</v>
      </c>
      <c r="IE17" s="30" t="s">
        <v>49</v>
      </c>
      <c r="IF17" s="31"/>
      <c r="IG17" s="31"/>
      <c r="IH17" s="31"/>
      <c r="II17" s="31"/>
    </row>
    <row r="18" spans="1:243" s="29" customFormat="1" ht="18.75">
      <c r="A18" s="69">
        <v>3.2</v>
      </c>
      <c r="B18" s="82" t="s">
        <v>55</v>
      </c>
      <c r="C18" s="68"/>
      <c r="D18" s="56">
        <v>32</v>
      </c>
      <c r="E18" s="57" t="s">
        <v>49</v>
      </c>
      <c r="F18" s="70">
        <v>311.57</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3.2</v>
      </c>
      <c r="IB18" s="54" t="s">
        <v>55</v>
      </c>
      <c r="IC18" s="30"/>
      <c r="ID18" s="30">
        <v>32</v>
      </c>
      <c r="IE18" s="30" t="s">
        <v>49</v>
      </c>
      <c r="IF18" s="31"/>
      <c r="IG18" s="31"/>
      <c r="IH18" s="31"/>
      <c r="II18" s="31"/>
    </row>
    <row r="19" spans="1:243" s="29" customFormat="1" ht="54.75" customHeight="1">
      <c r="A19" s="69">
        <v>4</v>
      </c>
      <c r="B19" s="82" t="s">
        <v>56</v>
      </c>
      <c r="C19" s="68"/>
      <c r="D19" s="56"/>
      <c r="E19" s="57"/>
      <c r="F19" s="70"/>
      <c r="G19" s="71"/>
      <c r="H19" s="71"/>
      <c r="I19" s="72" t="s">
        <v>33</v>
      </c>
      <c r="J19" s="73">
        <f t="shared" si="0"/>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4</v>
      </c>
      <c r="IB19" s="54" t="s">
        <v>56</v>
      </c>
      <c r="IC19" s="30"/>
      <c r="ID19" s="30"/>
      <c r="IE19" s="30"/>
      <c r="IF19" s="31"/>
      <c r="IG19" s="31"/>
      <c r="IH19" s="31"/>
      <c r="II19" s="31"/>
    </row>
    <row r="20" spans="1:243" s="29" customFormat="1" ht="18.75">
      <c r="A20" s="69">
        <v>4.1</v>
      </c>
      <c r="B20" s="82" t="s">
        <v>46</v>
      </c>
      <c r="C20" s="68"/>
      <c r="D20" s="56">
        <v>238</v>
      </c>
      <c r="E20" s="57" t="s">
        <v>47</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4.1</v>
      </c>
      <c r="IB20" s="54" t="s">
        <v>46</v>
      </c>
      <c r="IC20" s="30"/>
      <c r="ID20" s="30">
        <v>238</v>
      </c>
      <c r="IE20" s="30" t="s">
        <v>47</v>
      </c>
      <c r="IF20" s="31"/>
      <c r="IG20" s="31"/>
      <c r="IH20" s="31"/>
      <c r="II20" s="31"/>
    </row>
    <row r="21" spans="1:243" s="29" customFormat="1" ht="33" customHeight="1">
      <c r="A21" s="62" t="s">
        <v>35</v>
      </c>
      <c r="B21" s="61"/>
      <c r="C21" s="34"/>
      <c r="D21" s="65"/>
      <c r="E21" s="35"/>
      <c r="F21" s="35"/>
      <c r="G21" s="35"/>
      <c r="H21" s="36"/>
      <c r="I21" s="36"/>
      <c r="J21" s="36"/>
      <c r="K21" s="36"/>
      <c r="L21" s="37"/>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SUM(BA13:BA20)</f>
        <v>0</v>
      </c>
      <c r="BB21" s="60">
        <f>SUM(BB13:BB20)</f>
        <v>0</v>
      </c>
      <c r="BC21" s="59" t="str">
        <f>SpellNumber($E$2,BA21)</f>
        <v>INR Zero Only</v>
      </c>
      <c r="IA21" s="30"/>
      <c r="IB21" s="30"/>
      <c r="IC21" s="30"/>
      <c r="ID21" s="30"/>
      <c r="IE21" s="30"/>
      <c r="IF21" s="31"/>
      <c r="IG21" s="31"/>
      <c r="IH21" s="31"/>
      <c r="II21" s="31"/>
    </row>
    <row r="22" spans="1:243" s="47" customFormat="1" ht="39" customHeight="1" hidden="1">
      <c r="A22" s="39" t="s">
        <v>36</v>
      </c>
      <c r="B22" s="40"/>
      <c r="C22" s="41"/>
      <c r="D22" s="66"/>
      <c r="E22" s="52" t="s">
        <v>37</v>
      </c>
      <c r="F22" s="53"/>
      <c r="G22" s="42"/>
      <c r="H22" s="43"/>
      <c r="I22" s="43"/>
      <c r="J22" s="43"/>
      <c r="K22" s="44"/>
      <c r="L22" s="45"/>
      <c r="M22" s="46"/>
      <c r="O22" s="29"/>
      <c r="P22" s="29"/>
      <c r="Q22" s="29"/>
      <c r="R22" s="29"/>
      <c r="S22" s="29"/>
      <c r="BA22" s="48">
        <f>IF(ISBLANK(F22),0,IF(E22="Excess (+)",ROUND(BA21+(BA21*F22),2),IF(E22="Less (-)",ROUND(BA21+(BA21*F22*(-1)),2),0)))</f>
        <v>0</v>
      </c>
      <c r="BB22" s="49">
        <f>ROUND(BA22,0)</f>
        <v>0</v>
      </c>
      <c r="BC22" s="28" t="str">
        <f>SpellNumber(L22,BB22)</f>
        <v> Zero Only</v>
      </c>
      <c r="IA22" s="50"/>
      <c r="IB22" s="50"/>
      <c r="IC22" s="50"/>
      <c r="ID22" s="50"/>
      <c r="IE22" s="50"/>
      <c r="IF22" s="51"/>
      <c r="IG22" s="51"/>
      <c r="IH22" s="51"/>
      <c r="II22" s="51"/>
    </row>
    <row r="23" spans="1:243" s="47" customFormat="1" ht="51" customHeight="1">
      <c r="A23" s="62" t="s">
        <v>38</v>
      </c>
      <c r="B23" s="33"/>
      <c r="C23" s="84" t="str">
        <f>SpellNumber($E$2,BA21)</f>
        <v>INR Zero Only</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IA23" s="50"/>
      <c r="IB23" s="50"/>
      <c r="IC23" s="50"/>
      <c r="ID23" s="50"/>
      <c r="IE23" s="50"/>
      <c r="IF23" s="51"/>
      <c r="IG23" s="51"/>
      <c r="IH23" s="51"/>
      <c r="II23" s="51"/>
    </row>
  </sheetData>
  <sheetProtection password="F5B2" sheet="1"/>
  <mergeCells count="8">
    <mergeCell ref="A9:BC9"/>
    <mergeCell ref="C23:BC2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InputMessage="1" showErrorMessage="1" sqref="L20 L13 L14 L15 L16 L17 L18 L19">
      <formula1>"INR"</formula1>
    </dataValidation>
    <dataValidation type="decimal" allowBlank="1" showErrorMessage="1" errorTitle="Invalid Entry" error="Only Numeric Values are allowed. " sqref="A13:A20">
      <formula1>0</formula1>
      <formula2>999999999999999</formula2>
    </dataValidation>
    <dataValidation type="list" allowBlank="1" showErrorMessage="1" sqref="K13:K2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Units" prompt="Please enter Units in text" sqref="E13:E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list" showErrorMessage="1" sqref="I13:I20">
      <formula1>"Excess(+),Less(-)"</formula1>
      <formula2>0</formula2>
    </dataValidation>
    <dataValidation allowBlank="1" showInputMessage="1" showErrorMessage="1" promptTitle="Addition / Deduction" prompt="Please Choose the correct One" sqref="J13:J20">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2022-11-16T11:06:48Z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