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<sst xmlns="http://schemas.openxmlformats.org/spreadsheetml/2006/main" count="113" uniqueCount="52">
  <si>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</si>
  <si>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</si>
  <si>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</si>
  <si>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</si>
  <si>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</si>
  <si>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</si>
  <si>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</si>
  <si>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</si>
  <si>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</si>
  <si>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</si>
  <si>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</si>
  <si>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</si>
  <si>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</si>
  <si>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</si>
  <si>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</si>
  <si>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</si>
  <si>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</si>
  <si>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</si>
  <si>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</si>
  <si>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</si>
  <si>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</si>
  <si>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</si>
  <si>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</si>
  <si>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</si>
  <si>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</si>
  <si>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</si>
  <si>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</si>
  <si>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</si>
  <si>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</si>
  <si>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</si>
  <si>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</si>
  <si>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</si>
  <si>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</si>
  <si>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</si>
  <si>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</si>
  <si>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</si>
  <si>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</si>
  <si>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</si>
  <si>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</si>
  <si>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</si>
  <si>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</si>
  <si>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</si>
  <si>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</si>
  <si>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</si>
  <si>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</si>
  <si>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</si>
  <si>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Two or more coats on new work</t>
  </si>
  <si>
    <t>Kg</t>
  </si>
  <si>
    <t>Name of Work: Providing MS grills for windows of residential apartments at IISER Campus, Vithura, Thiruvananthapuram</t>
  </si>
  <si>
    <t>Structural steel work in single section, fixed with or without connecting plate, including cutting, hoisting, fixing in position and applying a priming coat of approved steel primer all complete..</t>
  </si>
  <si>
    <t xml:space="preserve">Painting with synthetic enamel paint of approved brand and manufacture to give an even shade :
</t>
  </si>
  <si>
    <t>Sqm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</si>
</sst>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2">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0"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1"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8"/>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48</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63">
      <c r="A13" s="68">
        <v>1</v>
      </c>
      <c r="B13" s="78" t="s">
        <v>49</v>
      </c>
      <c r="C13" s="79"/>
      <c r="D13" s="64">
        <v>11500</v>
      </c>
      <c r="E13" s="65" t="s">
        <v>47</v>
      </c>
      <c r="F13" s="28">
        <v>105.51</v>
      </c>
      <c r="G13" s="36"/>
      <c r="H13" s="36"/>
      <c r="I13" s="29" t="s">
        <v>33</v>
      </c>
      <c r="J13" s="30">
        <f>IF(I13="Less(-)",-1,1)</f>
        <v>1</v>
      </c>
      <c r="K13" s="31" t="s">
        <v>34</v>
      </c>
      <c r="L13" s="31" t="s">
        <v>4</v>
      </c>
      <c r="M13" s="80"/>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f>total_amount_ba($B$2,$D$2,D13,F13,J13,K13,M13)</f>
        <v>0</v>
      </c>
      <c r="BB13" s="69">
        <f>BA13+SUM(N13:AZ13)</f>
        <v>0</v>
      </c>
      <c r="BC13" s="67" t="str">
        <f>SpellNumber(L13,BB13)</f>
        <v>INR Zero Only</v>
      </c>
      <c r="IA13" s="34">
        <v>1</v>
      </c>
      <c r="IB13" s="62" t="s">
        <v>49</v>
      </c>
      <c r="IC13" s="34"/>
      <c r="ID13" s="34">
        <v>11500</v>
      </c>
      <c r="IE13" s="34" t="s">
        <v>47</v>
      </c>
      <c r="IF13" s="35"/>
      <c r="IG13" s="35"/>
      <c r="IH13" s="35"/>
      <c r="II13" s="35"/>
    </row>
    <row r="14" spans="1:243" s="33" customFormat="1" ht="47.25">
      <c r="A14" s="68">
        <v>2</v>
      </c>
      <c r="B14" s="78" t="s">
        <v>50</v>
      </c>
      <c r="C14" s="79"/>
      <c r="D14" s="64"/>
      <c r="E14" s="65"/>
      <c r="F14" s="28"/>
      <c r="G14" s="36"/>
      <c r="H14" s="36"/>
      <c r="I14" s="29" t="s">
        <v>33</v>
      </c>
      <c r="J14" s="30">
        <f>IF(I14="Less(-)",-1,1)</f>
        <v>1</v>
      </c>
      <c r="K14" s="31" t="s">
        <v>34</v>
      </c>
      <c r="L14" s="31" t="s">
        <v>4</v>
      </c>
      <c r="M14" s="65"/>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c r="BB14" s="69"/>
      <c r="BC14" s="67"/>
      <c r="IA14" s="34">
        <v>2</v>
      </c>
      <c r="IB14" s="62" t="s">
        <v>50</v>
      </c>
      <c r="IC14" s="34"/>
      <c r="ID14" s="34"/>
      <c r="IE14" s="34"/>
      <c r="IF14" s="35"/>
      <c r="IG14" s="35"/>
      <c r="IH14" s="35"/>
      <c r="II14" s="35"/>
    </row>
    <row r="15" spans="1:243" s="33" customFormat="1" ht="15.75">
      <c r="A15" s="68">
        <v>2.1</v>
      </c>
      <c r="B15" s="78" t="s">
        <v>46</v>
      </c>
      <c r="C15" s="79"/>
      <c r="D15" s="64">
        <v>2100</v>
      </c>
      <c r="E15" s="65" t="s">
        <v>51</v>
      </c>
      <c r="F15" s="28">
        <v>149.03</v>
      </c>
      <c r="G15" s="36"/>
      <c r="H15" s="36"/>
      <c r="I15" s="29" t="s">
        <v>33</v>
      </c>
      <c r="J15" s="30">
        <f>IF(I15="Less(-)",-1,1)</f>
        <v>1</v>
      </c>
      <c r="K15" s="31" t="s">
        <v>34</v>
      </c>
      <c r="L15" s="31" t="s">
        <v>4</v>
      </c>
      <c r="M15" s="80"/>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f>total_amount_ba($B$2,$D$2,D15,F15,J15,K15,M15)</f>
        <v>0</v>
      </c>
      <c r="BB15" s="69">
        <f>BA15+SUM(N15:AZ15)</f>
        <v>0</v>
      </c>
      <c r="BC15" s="67" t="str">
        <f>SpellNumber(L15,BB15)</f>
        <v>INR Zero Only</v>
      </c>
      <c r="IA15" s="34">
        <v>2.1</v>
      </c>
      <c r="IB15" s="62" t="s">
        <v>46</v>
      </c>
      <c r="IC15" s="34"/>
      <c r="ID15" s="34">
        <v>2100</v>
      </c>
      <c r="IE15" s="34" t="s">
        <v>51</v>
      </c>
      <c r="IF15" s="35"/>
      <c r="IG15" s="35"/>
      <c r="IH15" s="35"/>
      <c r="II15" s="35"/>
    </row>
    <row r="16" spans="1:243" s="33" customFormat="1" ht="33" customHeight="1">
      <c r="A16" s="72" t="s">
        <v>35</v>
      </c>
      <c r="B16" s="71"/>
      <c r="C16" s="42"/>
      <c r="D16" s="75"/>
      <c r="E16" s="43"/>
      <c r="F16" s="43"/>
      <c r="G16" s="43"/>
      <c r="H16" s="44"/>
      <c r="I16" s="44"/>
      <c r="J16" s="44"/>
      <c r="K16" s="44"/>
      <c r="L16" s="45"/>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70">
        <f>SUM(BA13:BA15)</f>
        <v>0</v>
      </c>
      <c r="BB16" s="70">
        <f>SUM(BB13:BB15)</f>
        <v>0</v>
      </c>
      <c r="BC16" s="67" t="str">
        <f>SpellNumber($E$2,BA16)</f>
        <v>INR Zero Only</v>
      </c>
      <c r="IA16" s="34"/>
      <c r="IB16" s="34"/>
      <c r="IC16" s="34"/>
      <c r="ID16" s="34"/>
      <c r="IE16" s="34"/>
      <c r="IF16" s="35"/>
      <c r="IG16" s="35"/>
      <c r="IH16" s="35"/>
      <c r="II16" s="35"/>
    </row>
    <row r="17" spans="1:243" s="55" customFormat="1" ht="39" customHeight="1" hidden="1">
      <c r="A17" s="47" t="s">
        <v>36</v>
      </c>
      <c r="B17" s="48"/>
      <c r="C17" s="49"/>
      <c r="D17" s="76"/>
      <c r="E17" s="60" t="s">
        <v>37</v>
      </c>
      <c r="F17" s="61"/>
      <c r="G17" s="50"/>
      <c r="H17" s="51"/>
      <c r="I17" s="51"/>
      <c r="J17" s="51"/>
      <c r="K17" s="52"/>
      <c r="L17" s="53"/>
      <c r="M17" s="54"/>
      <c r="O17" s="33"/>
      <c r="P17" s="33"/>
      <c r="Q17" s="33"/>
      <c r="R17" s="33"/>
      <c r="S17" s="33"/>
      <c r="BA17" s="56">
        <f>IF(ISBLANK(F17),0,IF(E17="Excess (+)",ROUND(BA16+(BA16*F17),2),IF(E17="Less (-)",ROUND(BA16+(BA16*F17*(-1)),2),0)))</f>
        <v>0</v>
      </c>
      <c r="BB17" s="57">
        <f>ROUND(BA17,0)</f>
        <v>0</v>
      </c>
      <c r="BC17" s="32" t="str">
        <f>SpellNumber(L17,BB17)</f>
        <v> Zero Only</v>
      </c>
      <c r="IA17" s="58"/>
      <c r="IB17" s="58"/>
      <c r="IC17" s="58"/>
      <c r="ID17" s="58"/>
      <c r="IE17" s="58"/>
      <c r="IF17" s="59"/>
      <c r="IG17" s="59"/>
      <c r="IH17" s="59"/>
      <c r="II17" s="59"/>
    </row>
    <row r="18" spans="1:243" s="55" customFormat="1" ht="51" customHeight="1">
      <c r="A18" s="72" t="s">
        <v>38</v>
      </c>
      <c r="B18" s="41"/>
      <c r="C18" s="82" t="str">
        <f>SpellNumber($E$2,BA16)</f>
        <v>INR Zero Only</v>
      </c>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IA18" s="58"/>
      <c r="IB18" s="58"/>
      <c r="IC18" s="58"/>
      <c r="ID18" s="58"/>
      <c r="IE18" s="58"/>
      <c r="IF18" s="59"/>
      <c r="IG18" s="59"/>
      <c r="IH18" s="59"/>
      <c r="II18" s="59"/>
    </row>
  </sheetData>
  <sheetProtection password="F5B2" sheet="1"/>
  <mergeCells count="8">
    <mergeCell ref="A9:BC9"/>
    <mergeCell ref="C18:BC18"/>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5 L13 L14">
      <formula1>"INR"</formula1>
    </dataValidation>
    <dataValidation type="decimal" allowBlank="1" showErrorMessage="1" errorTitle="Invalid Entry" error="Only Numeric Values are allowed. " sqref="A13:A15">
      <formula1>0</formula1>
      <formula2>999999999999999</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ErrorMessage="1" sqref="I13:I15">
      <formula1>"Excess(+),Less(-)"</formula1>
      <formula2>0</formula2>
    </dataValidation>
    <dataValidation allowBlank="1" showInputMessage="1" showErrorMessage="1" promptTitle="Addition / Deduction" prompt="Please Choose the correct One" sqref="J13:J15">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2021-11-01T11:29:25Z</cp:lastPrinted>
  <dcterms:created xsi:type="dcterms:W3CDTF">2009-01-30T06:42:42Z</dcterms:created>
  <dcterms:modified xsi:type="dcterms:W3CDTF">2022-03-16T13:10:53Z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