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<sst xmlns="http://schemas.openxmlformats.org/spreadsheetml/2006/main" count="108" uniqueCount="50">
  <si>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</si>
  <si>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</si>
  <si>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</si>
  <si>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</si>
  <si>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</si>
  <si>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</si>
  <si>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</si>
  <si>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</si>
  <si>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</si>
  <si>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</si>
  <si>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</si>
  <si>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</si>
  <si>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</si>
  <si>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</si>
  <si>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</si>
  <si>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</si>
  <si>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</si>
  <si>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</si>
  <si>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</si>
  <si>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</si>
  <si>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</si>
  <si>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</si>
  <si>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</si>
  <si>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</si>
  <si>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</si>
  <si>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</si>
  <si>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</si>
  <si>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</si>
  <si>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</si>
  <si>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</si>
  <si>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</si>
  <si>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</si>
  <si>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</si>
  <si>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</si>
  <si>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</si>
  <si>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</si>
  <si>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</si>
  <si>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</si>
  <si>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</si>
  <si>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</si>
  <si>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</si>
  <si>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</si>
  <si>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</si>
  <si>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</si>
  <si>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</si>
  <si>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</si>
  <si>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Tender Inviting Authority: Project Engineer cum Estate Officer(I/C), IISER Thiruvananthapuram</t>
  </si>
  <si>
    <t>Name of Work: Re-laying  of existing pavement infront of CIF building with natural stones at IISER Campus, Thiruvananthapuram</t>
  </si>
  <si>
    <t>Taking out existing CC interlocking paver blocks from footpath/ central verge, including removal of rubbish etc., disposal of unserviceable material to the dumping ground and stacking of serviceable material within 200 metre lead as per direction of Engineer-in-Charge.</t>
  </si>
  <si>
    <t>Providing and laying natural stones of size 600 x 300 mm and 50 mm thick (Box Cut) in pathways as per the approved colour and pattern. The work includes the preparation  of existing ground and laying natural stone slabs over the  existing  6 mm coarse aggregate (Additional quantity of 6 mm chips if required should be supplied by the contractor) in correct line and level with 50 mm gap between the stone slabs in both ways. The gap between the slab shall be filled with red earth and planted with natural mexican grass including cost of all materials, labour, transportation charges, loading and unloading charges, all taxes etc. complete all as directed by the Engineer in charge..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</si>
</sst>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M13" sqref="M13:M14"/>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78.75">
      <c r="A13" s="79">
        <v>1</v>
      </c>
      <c r="B13" s="77" t="s">
        <v>48</v>
      </c>
      <c r="C13" s="78"/>
      <c r="D13" s="64">
        <v>350</v>
      </c>
      <c r="E13" s="65" t="s">
        <v>45</v>
      </c>
      <c r="F13" s="28">
        <v>115.3</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350</v>
      </c>
      <c r="IE13" s="34" t="s">
        <v>45</v>
      </c>
      <c r="IF13" s="35"/>
      <c r="IG13" s="35"/>
      <c r="IH13" s="35"/>
      <c r="II13" s="35"/>
    </row>
    <row r="14" spans="1:243" s="33" customFormat="1" ht="189">
      <c r="A14" s="79">
        <v>2</v>
      </c>
      <c r="B14" s="77" t="s">
        <v>49</v>
      </c>
      <c r="C14" s="78"/>
      <c r="D14" s="64">
        <v>350</v>
      </c>
      <c r="E14" s="65" t="s">
        <v>45</v>
      </c>
      <c r="F14" s="28">
        <v>1873.7</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49</v>
      </c>
      <c r="IC14" s="34"/>
      <c r="ID14" s="34">
        <v>350</v>
      </c>
      <c r="IE14" s="34" t="s">
        <v>45</v>
      </c>
      <c r="IF14" s="35"/>
      <c r="IG14" s="35"/>
      <c r="IH14" s="35"/>
      <c r="II14" s="35"/>
    </row>
    <row r="15" spans="1:243" s="33" customFormat="1" ht="33" customHeight="1">
      <c r="A15" s="71" t="s">
        <v>35</v>
      </c>
      <c r="B15" s="70"/>
      <c r="C15" s="42"/>
      <c r="D15" s="74"/>
      <c r="E15" s="43"/>
      <c r="F15" s="43"/>
      <c r="G15" s="43"/>
      <c r="H15" s="44"/>
      <c r="I15" s="44"/>
      <c r="J15" s="44"/>
      <c r="K15" s="44"/>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69">
        <f>SUM(BA13:BA14)</f>
        <v>0</v>
      </c>
      <c r="BB15" s="69">
        <f>SUM(BB13:BB14)</f>
        <v>0</v>
      </c>
      <c r="BC15" s="67" t="str">
        <f>SpellNumber($E$2,BA15)</f>
        <v>INR Zero Only</v>
      </c>
      <c r="IA15" s="34"/>
      <c r="IB15" s="34"/>
      <c r="IC15" s="34"/>
      <c r="ID15" s="34"/>
      <c r="IE15" s="34"/>
      <c r="IF15" s="35"/>
      <c r="IG15" s="35"/>
      <c r="IH15" s="35"/>
      <c r="II15" s="35"/>
    </row>
    <row r="16" spans="1:243" s="55" customFormat="1" ht="39" customHeight="1" hidden="1">
      <c r="A16" s="47" t="s">
        <v>36</v>
      </c>
      <c r="B16" s="48"/>
      <c r="C16" s="49"/>
      <c r="D16" s="75"/>
      <c r="E16" s="60" t="s">
        <v>37</v>
      </c>
      <c r="F16" s="61"/>
      <c r="G16" s="50"/>
      <c r="H16" s="51"/>
      <c r="I16" s="51"/>
      <c r="J16" s="51"/>
      <c r="K16" s="52"/>
      <c r="L16" s="53"/>
      <c r="M16" s="54"/>
      <c r="O16" s="33"/>
      <c r="P16" s="33"/>
      <c r="Q16" s="33"/>
      <c r="R16" s="33"/>
      <c r="S16" s="33"/>
      <c r="BA16" s="56">
        <f>IF(ISBLANK(F16),0,IF(E16="Excess (+)",ROUND(BA15+(BA15*F16),2),IF(E16="Less (-)",ROUND(BA15+(BA15*F16*(-1)),2),0)))</f>
        <v>0</v>
      </c>
      <c r="BB16" s="57">
        <f>ROUND(BA16,0)</f>
        <v>0</v>
      </c>
      <c r="BC16" s="32" t="str">
        <f>SpellNumber(L16,BB16)</f>
        <v> Zero Only</v>
      </c>
      <c r="IA16" s="58"/>
      <c r="IB16" s="58"/>
      <c r="IC16" s="58"/>
      <c r="ID16" s="58"/>
      <c r="IE16" s="58"/>
      <c r="IF16" s="59"/>
      <c r="IG16" s="59"/>
      <c r="IH16" s="59"/>
      <c r="II16" s="59"/>
    </row>
    <row r="17" spans="1:243" s="55" customFormat="1" ht="51" customHeight="1">
      <c r="A17" s="71" t="s">
        <v>38</v>
      </c>
      <c r="B17" s="41"/>
      <c r="C17" s="82" t="str">
        <f>SpellNumber($E$2,BA15)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A17" s="58"/>
      <c r="IB17" s="58"/>
      <c r="IC17" s="58"/>
      <c r="ID17" s="58"/>
      <c r="IE17" s="58"/>
      <c r="IF17" s="59"/>
      <c r="IG17" s="59"/>
      <c r="IH17" s="59"/>
      <c r="II17" s="59"/>
    </row>
  </sheetData>
  <sheetProtection password="F5B2" sheet="1"/>
  <mergeCells count="8">
    <mergeCell ref="A9:BC9"/>
    <mergeCell ref="C17:BC17"/>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L14 L13">
      <formula1>"INR"</formula1>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2022-03-09T09:07:14Z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