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<sst xmlns="http://schemas.openxmlformats.org/spreadsheetml/2006/main" count="139" uniqueCount="58">
  <si>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</si>
  <si>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</si>
  <si>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</si>
  <si>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</si>
  <si>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</si>
  <si>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</si>
  <si>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</si>
  <si>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</si>
  <si>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</si>
  <si>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</si>
  <si>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</si>
  <si>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</si>
  <si>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</si>
  <si>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</si>
  <si>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</si>
  <si>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</si>
  <si>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</si>
  <si>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</si>
  <si>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</si>
  <si>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</si>
  <si>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</si>
  <si>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</si>
  <si>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</si>
  <si>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</si>
  <si>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</si>
  <si>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</si>
  <si>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</si>
  <si>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</si>
  <si>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</si>
  <si>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</si>
  <si>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</si>
  <si>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</si>
  <si>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</si>
  <si>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</si>
  <si>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</si>
  <si>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</si>
  <si>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</si>
  <si>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</si>
  <si>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</si>
  <si>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</si>
  <si>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</si>
  <si>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</si>
  <si>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</si>
  <si>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</si>
  <si>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</si>
  <si>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</si>
  <si>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Steel reinforcement for R.C.C. work including straightening, cutting, bending, placing in position and binding all complete upto plinth level</t>
  </si>
  <si>
    <t>cum</t>
  </si>
  <si>
    <t>Name of Work: Providing R.C.C. Cover slab over the open drain from Kabaddi court to Basket ball court at IISER Campus,Thiruvanathapuram</t>
  </si>
  <si>
    <t>Demolishing stone rubble masonry manually/ by echanical means including stacking of serviceable material and disposal ofunserviceable material within 50 metres lead as per direction of Engineer-in-charge</t>
  </si>
  <si>
    <t>Demolishing brick work manually/ by mechanical means including stacking of serviceable material and disposal of unserviceable material within 50 metres lead as per direction of Engineer-in-charge.</t>
  </si>
  <si>
    <t>Thermo-Mechanically Treated bars of grade Fe-500D or more</t>
  </si>
  <si>
    <t>Repair to plaster of thickness 12mm to 20 mm including cutting the patch in proper shape,uniform level, raking out joints and preparing plastering the wall surface  including disposal of rubbish, all complete as per the direction of Engineer-In- Charge.</t>
  </si>
  <si>
    <t>Providing and fixing at or near ground level precast cement concrete in cover slabss, kerbs, edgings etc. as per approved pattern and setting in position with cement mortar 1:3 (1 Cement : 3 coarse sand), including the cost of required centering, shuttering complete as per the direction of EIC</t>
  </si>
  <si>
    <t>1:1½:3 (1 Cement: 1½ coarse sand(zone-III) : 3 graded stone aggregate 20 mm nominal size).</t>
  </si>
  <si>
    <t>Cum</t>
  </si>
  <si>
    <t>Kg</t>
  </si>
  <si>
    <t>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</si>
</sst>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2"/>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5.25" customHeight="1">
      <c r="A13" s="68">
        <v>1</v>
      </c>
      <c r="B13" s="78" t="s">
        <v>49</v>
      </c>
      <c r="C13" s="79"/>
      <c r="D13" s="64">
        <v>0.7</v>
      </c>
      <c r="E13" s="65" t="s">
        <v>55</v>
      </c>
      <c r="F13" s="28">
        <v>1426.6</v>
      </c>
      <c r="G13" s="36"/>
      <c r="H13" s="36"/>
      <c r="I13" s="29" t="s">
        <v>33</v>
      </c>
      <c r="J13" s="30">
        <f aca="true" t="shared" si="0" ref="J13:J19">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49</v>
      </c>
      <c r="IC13" s="34"/>
      <c r="ID13" s="34">
        <v>0.7</v>
      </c>
      <c r="IE13" s="34" t="s">
        <v>55</v>
      </c>
      <c r="IF13" s="35"/>
      <c r="IG13" s="35"/>
      <c r="IH13" s="35"/>
      <c r="II13" s="35"/>
    </row>
    <row r="14" spans="1:243" s="33" customFormat="1" ht="70.5" customHeight="1">
      <c r="A14" s="68">
        <v>2</v>
      </c>
      <c r="B14" s="78" t="s">
        <v>50</v>
      </c>
      <c r="C14" s="79"/>
      <c r="D14" s="64">
        <v>1.5</v>
      </c>
      <c r="E14" s="65" t="s">
        <v>47</v>
      </c>
      <c r="F14" s="28">
        <v>1195.45</v>
      </c>
      <c r="G14" s="36"/>
      <c r="H14" s="36"/>
      <c r="I14" s="29" t="s">
        <v>33</v>
      </c>
      <c r="J14" s="30">
        <f t="shared" si="0"/>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v>
      </c>
      <c r="IB14" s="62" t="s">
        <v>50</v>
      </c>
      <c r="IC14" s="34"/>
      <c r="ID14" s="34">
        <v>1.5</v>
      </c>
      <c r="IE14" s="34" t="s">
        <v>47</v>
      </c>
      <c r="IF14" s="35"/>
      <c r="IG14" s="35"/>
      <c r="IH14" s="35"/>
      <c r="II14" s="35"/>
    </row>
    <row r="15" spans="1:243" s="33" customFormat="1" ht="47.25">
      <c r="A15" s="68">
        <v>3</v>
      </c>
      <c r="B15" s="78" t="s">
        <v>46</v>
      </c>
      <c r="C15" s="79"/>
      <c r="D15" s="64"/>
      <c r="E15" s="65"/>
      <c r="F15" s="28"/>
      <c r="G15" s="36"/>
      <c r="H15" s="36"/>
      <c r="I15" s="29" t="s">
        <v>33</v>
      </c>
      <c r="J15" s="30">
        <f t="shared" si="0"/>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3</v>
      </c>
      <c r="IB15" s="62" t="s">
        <v>46</v>
      </c>
      <c r="IC15" s="34"/>
      <c r="ID15" s="34"/>
      <c r="IE15" s="34"/>
      <c r="IF15" s="35"/>
      <c r="IG15" s="35"/>
      <c r="IH15" s="35"/>
      <c r="II15" s="35"/>
    </row>
    <row r="16" spans="1:243" s="33" customFormat="1" ht="31.5">
      <c r="A16" s="68">
        <v>3.1</v>
      </c>
      <c r="B16" s="78" t="s">
        <v>51</v>
      </c>
      <c r="C16" s="79"/>
      <c r="D16" s="64">
        <v>910</v>
      </c>
      <c r="E16" s="65" t="s">
        <v>56</v>
      </c>
      <c r="F16" s="28">
        <v>79.45</v>
      </c>
      <c r="G16" s="36"/>
      <c r="H16" s="36"/>
      <c r="I16" s="29" t="s">
        <v>33</v>
      </c>
      <c r="J16" s="30">
        <f t="shared" si="0"/>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3.1</v>
      </c>
      <c r="IB16" s="62" t="s">
        <v>51</v>
      </c>
      <c r="IC16" s="34"/>
      <c r="ID16" s="34">
        <v>910</v>
      </c>
      <c r="IE16" s="34" t="s">
        <v>56</v>
      </c>
      <c r="IF16" s="35"/>
      <c r="IG16" s="35"/>
      <c r="IH16" s="35"/>
      <c r="II16" s="35"/>
    </row>
    <row r="17" spans="1:243" s="33" customFormat="1" ht="78.75">
      <c r="A17" s="68">
        <v>4</v>
      </c>
      <c r="B17" s="78" t="s">
        <v>52</v>
      </c>
      <c r="C17" s="79"/>
      <c r="D17" s="64">
        <v>25</v>
      </c>
      <c r="E17" s="65" t="s">
        <v>57</v>
      </c>
      <c r="F17" s="28">
        <v>523.3</v>
      </c>
      <c r="G17" s="36"/>
      <c r="H17" s="36"/>
      <c r="I17" s="29" t="s">
        <v>33</v>
      </c>
      <c r="J17" s="30">
        <f t="shared" si="0"/>
        <v>1</v>
      </c>
      <c r="K17" s="31" t="s">
        <v>34</v>
      </c>
      <c r="L17" s="31" t="s">
        <v>4</v>
      </c>
      <c r="M17" s="8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4</v>
      </c>
      <c r="IB17" s="62" t="s">
        <v>52</v>
      </c>
      <c r="IC17" s="34"/>
      <c r="ID17" s="34">
        <v>25</v>
      </c>
      <c r="IE17" s="34" t="s">
        <v>57</v>
      </c>
      <c r="IF17" s="35"/>
      <c r="IG17" s="35"/>
      <c r="IH17" s="35"/>
      <c r="II17" s="35"/>
    </row>
    <row r="18" spans="1:243" s="33" customFormat="1" ht="78.75">
      <c r="A18" s="68">
        <v>5</v>
      </c>
      <c r="B18" s="78" t="s">
        <v>53</v>
      </c>
      <c r="C18" s="79"/>
      <c r="D18" s="64"/>
      <c r="E18" s="65"/>
      <c r="F18" s="28"/>
      <c r="G18" s="36"/>
      <c r="H18" s="36"/>
      <c r="I18" s="29" t="s">
        <v>33</v>
      </c>
      <c r="J18" s="30">
        <f t="shared" si="0"/>
        <v>1</v>
      </c>
      <c r="K18" s="31" t="s">
        <v>34</v>
      </c>
      <c r="L18" s="31" t="s">
        <v>4</v>
      </c>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c r="BB18" s="69"/>
      <c r="BC18" s="67"/>
      <c r="IA18" s="34">
        <v>5</v>
      </c>
      <c r="IB18" s="62" t="s">
        <v>53</v>
      </c>
      <c r="IC18" s="34"/>
      <c r="ID18" s="34"/>
      <c r="IE18" s="34"/>
      <c r="IF18" s="35"/>
      <c r="IG18" s="35"/>
      <c r="IH18" s="35"/>
      <c r="II18" s="35"/>
    </row>
    <row r="19" spans="1:243" s="33" customFormat="1" ht="31.5">
      <c r="A19" s="68">
        <v>5.1</v>
      </c>
      <c r="B19" s="78" t="s">
        <v>54</v>
      </c>
      <c r="C19" s="79"/>
      <c r="D19" s="64">
        <v>6.5</v>
      </c>
      <c r="E19" s="65" t="s">
        <v>55</v>
      </c>
      <c r="F19" s="28">
        <v>8751.95</v>
      </c>
      <c r="G19" s="36"/>
      <c r="H19" s="36"/>
      <c r="I19" s="29" t="s">
        <v>33</v>
      </c>
      <c r="J19" s="30">
        <f t="shared" si="0"/>
        <v>1</v>
      </c>
      <c r="K19" s="31" t="s">
        <v>34</v>
      </c>
      <c r="L19" s="31" t="s">
        <v>4</v>
      </c>
      <c r="M19" s="8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5.1</v>
      </c>
      <c r="IB19" s="62" t="s">
        <v>54</v>
      </c>
      <c r="IC19" s="34"/>
      <c r="ID19" s="34">
        <v>6.5</v>
      </c>
      <c r="IE19" s="34" t="s">
        <v>55</v>
      </c>
      <c r="IF19" s="35"/>
      <c r="IG19" s="35"/>
      <c r="IH19" s="35"/>
      <c r="II19" s="35"/>
    </row>
    <row r="20" spans="1:243" s="33" customFormat="1" ht="33" customHeight="1">
      <c r="A20" s="72" t="s">
        <v>35</v>
      </c>
      <c r="B20" s="71"/>
      <c r="C20" s="42"/>
      <c r="D20" s="75"/>
      <c r="E20" s="43"/>
      <c r="F20" s="43"/>
      <c r="G20" s="43"/>
      <c r="H20" s="44"/>
      <c r="I20" s="44"/>
      <c r="J20" s="44"/>
      <c r="K20" s="44"/>
      <c r="L20" s="45"/>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70">
        <f>SUM(BA13:BA19)</f>
        <v>0</v>
      </c>
      <c r="BB20" s="70">
        <f>SUM(BB13:BB19)</f>
        <v>0</v>
      </c>
      <c r="BC20" s="67" t="str">
        <f>SpellNumber($E$2,BA20)</f>
        <v>INR Zero Only</v>
      </c>
      <c r="IA20" s="34"/>
      <c r="IB20" s="34"/>
      <c r="IC20" s="34"/>
      <c r="ID20" s="34"/>
      <c r="IE20" s="34"/>
      <c r="IF20" s="35"/>
      <c r="IG20" s="35"/>
      <c r="IH20" s="35"/>
      <c r="II20" s="35"/>
    </row>
    <row r="21" spans="1:243" s="55" customFormat="1" ht="39" customHeight="1" hidden="1">
      <c r="A21" s="47" t="s">
        <v>36</v>
      </c>
      <c r="B21" s="48"/>
      <c r="C21" s="49"/>
      <c r="D21" s="76"/>
      <c r="E21" s="60" t="s">
        <v>37</v>
      </c>
      <c r="F21" s="61"/>
      <c r="G21" s="50"/>
      <c r="H21" s="51"/>
      <c r="I21" s="51"/>
      <c r="J21" s="51"/>
      <c r="K21" s="52"/>
      <c r="L21" s="53"/>
      <c r="M21" s="54"/>
      <c r="O21" s="33"/>
      <c r="P21" s="33"/>
      <c r="Q21" s="33"/>
      <c r="R21" s="33"/>
      <c r="S21" s="33"/>
      <c r="BA21" s="56">
        <f>IF(ISBLANK(F21),0,IF(E21="Excess (+)",ROUND(BA20+(BA20*F21),2),IF(E21="Less (-)",ROUND(BA20+(BA20*F21*(-1)),2),0)))</f>
        <v>0</v>
      </c>
      <c r="BB21" s="57">
        <f>ROUND(BA21,0)</f>
        <v>0</v>
      </c>
      <c r="BC21" s="32" t="str">
        <f>SpellNumber(L21,BB21)</f>
        <v> Zero Only</v>
      </c>
      <c r="IA21" s="58"/>
      <c r="IB21" s="58"/>
      <c r="IC21" s="58"/>
      <c r="ID21" s="58"/>
      <c r="IE21" s="58"/>
      <c r="IF21" s="59"/>
      <c r="IG21" s="59"/>
      <c r="IH21" s="59"/>
      <c r="II21" s="59"/>
    </row>
    <row r="22" spans="1:243" s="55" customFormat="1" ht="51" customHeight="1">
      <c r="A22" s="72" t="s">
        <v>38</v>
      </c>
      <c r="B22" s="41"/>
      <c r="C22" s="82" t="str">
        <f>SpellNumber($E$2,BA20)</f>
        <v>INR Zero Only</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IA22" s="58"/>
      <c r="IB22" s="58"/>
      <c r="IC22" s="58"/>
      <c r="ID22" s="58"/>
      <c r="IE22" s="58"/>
      <c r="IF22" s="59"/>
      <c r="IG22" s="59"/>
      <c r="IH22" s="59"/>
      <c r="II22" s="59"/>
    </row>
  </sheetData>
  <sheetProtection password="EA72" sheet="1"/>
  <mergeCells count="8">
    <mergeCell ref="A9:BC9"/>
    <mergeCell ref="C22:BC2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L19 L13 L14 L15 L16 L17 L18">
      <formula1>"INR"</formula1>
    </dataValidation>
    <dataValidation type="decimal" allowBlank="1" showErrorMessage="1" errorTitle="Invalid Entry" error="Only Numeric Values are allowed. " sqref="A13:A19">
      <formula1>0</formula1>
      <formula2>999999999999999</formula2>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ErrorMessage="1" sqref="I13:I19">
      <formula1>"Excess(+),Less(-)"</formula1>
      <formula2>0</formula2>
    </dataValidation>
    <dataValidation allowBlank="1" showInputMessage="1" showErrorMessage="1" promptTitle="Addition / Deduction" prompt="Please Choose the correct One" sqref="J13:J1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cp:lastPrinted>2021-11-01T11:29:25Z</cp:lastPrinted>
  <dcterms:created xsi:type="dcterms:W3CDTF">2009-01-30T06:42:42Z</dcterms:created>
  <dcterms:modified xsi:type="dcterms:W3CDTF">2022-01-19T15:01:38Z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