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<sst xmlns="http://schemas.openxmlformats.org/spreadsheetml/2006/main" count="115" uniqueCount="52">
  <si>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</si>
  <si>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</si>
  <si>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</si>
  <si>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</si>
  <si>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</si>
  <si>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</si>
  <si>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</si>
  <si>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</si>
  <si>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</si>
  <si>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</si>
  <si>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</si>
  <si>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</si>
  <si>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</si>
  <si>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</si>
  <si>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</si>
  <si>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</si>
  <si>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</si>
  <si>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</si>
  <si>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</si>
  <si>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</si>
  <si>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</si>
  <si>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</si>
  <si>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</si>
  <si>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</si>
  <si>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</si>
  <si>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</si>
  <si>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</si>
  <si>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</si>
  <si>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</si>
  <si>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</si>
  <si>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</si>
  <si>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</si>
  <si>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</si>
  <si>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</si>
  <si>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</si>
  <si>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</si>
  <si>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</si>
  <si>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</si>
  <si>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</si>
  <si>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</si>
  <si>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</si>
  <si>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</si>
  <si>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</si>
  <si>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</si>
  <si>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</si>
  <si>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</si>
  <si>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Cum</t>
  </si>
  <si>
    <t>Sqm</t>
  </si>
  <si>
    <t>Name of Work: Finishing works of roads in Residential area and around the Phase- II Hostel area at IISER Campus at Vithura, Thiruvananthapuram</t>
  </si>
  <si>
    <t>Providing and applying tack coat with bitumen emulsion using emulsion pressure distributor at the rate of 0.20 kg per sqm on the prepared bituminous/granular surface cleaned with mechanical broom.</t>
  </si>
  <si>
    <t>Providing and laying bituminous concrete with 100-120 TPH batch type hot mix plant producing an average output of 75 tonnes per hour using crushed aggregates of specified grading, premixed with bituminous binder @ 5.4 to 5.6  per cent  of mix and filler, transporting the hot mix to work site, laying with a hydrostatic paver finisher with sensor control to the required grade, level and alignment, rolling with smooth wheeled, vibratory and tandem rollers to achieve the desired compaction as per MORTH specification clause No. 509 complete in all respects</t>
  </si>
  <si>
    <t>Painting two coats after filling the surface with synthetic enamel paint in all shades on new plastered concrete surfaces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</si>
</sst>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93.75">
      <c r="A13" s="69">
        <v>1</v>
      </c>
      <c r="B13" s="82" t="s">
        <v>49</v>
      </c>
      <c r="C13" s="68"/>
      <c r="D13" s="56">
        <v>14824</v>
      </c>
      <c r="E13" s="57" t="s">
        <v>47</v>
      </c>
      <c r="F13" s="70">
        <v>357.89</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49</v>
      </c>
      <c r="IC13" s="30"/>
      <c r="ID13" s="30">
        <v>14824</v>
      </c>
      <c r="IE13" s="30" t="s">
        <v>47</v>
      </c>
      <c r="IF13" s="31"/>
      <c r="IG13" s="31"/>
      <c r="IH13" s="31"/>
      <c r="II13" s="31"/>
    </row>
    <row r="14" spans="1:243" s="29" customFormat="1" ht="225">
      <c r="A14" s="69">
        <v>2.1</v>
      </c>
      <c r="B14" s="82" t="s">
        <v>50</v>
      </c>
      <c r="C14" s="68"/>
      <c r="D14" s="56">
        <v>505</v>
      </c>
      <c r="E14" s="57" t="s">
        <v>46</v>
      </c>
      <c r="F14" s="70">
        <v>7830.55</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2.1</v>
      </c>
      <c r="IB14" s="54" t="s">
        <v>50</v>
      </c>
      <c r="IC14" s="30"/>
      <c r="ID14" s="30">
        <v>593</v>
      </c>
      <c r="IE14" s="30" t="s">
        <v>46</v>
      </c>
      <c r="IF14" s="31"/>
      <c r="IG14" s="31"/>
      <c r="IH14" s="31"/>
      <c r="II14" s="31"/>
    </row>
    <row r="15" spans="1:243" s="29" customFormat="1" ht="56.25">
      <c r="A15" s="69">
        <v>2.2</v>
      </c>
      <c r="B15" s="82" t="s">
        <v>51</v>
      </c>
      <c r="C15" s="68"/>
      <c r="D15" s="56">
        <v>1596</v>
      </c>
      <c r="E15" s="57" t="s">
        <v>47</v>
      </c>
      <c r="F15" s="70">
        <v>10228.17</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2.2</v>
      </c>
      <c r="IB15" s="54" t="s">
        <v>51</v>
      </c>
      <c r="IC15" s="30"/>
      <c r="ID15" s="30">
        <v>1596</v>
      </c>
      <c r="IE15" s="30" t="s">
        <v>47</v>
      </c>
      <c r="IF15" s="31"/>
      <c r="IG15" s="31"/>
      <c r="IH15" s="31"/>
      <c r="II15" s="31"/>
    </row>
    <row r="16" spans="1:243" s="29" customFormat="1" ht="33" customHeight="1">
      <c r="A16" s="62" t="s">
        <v>35</v>
      </c>
      <c r="B16" s="61"/>
      <c r="C16" s="34"/>
      <c r="D16" s="65"/>
      <c r="E16" s="35"/>
      <c r="F16" s="35"/>
      <c r="G16" s="35"/>
      <c r="H16" s="36"/>
      <c r="I16" s="36"/>
      <c r="J16" s="36"/>
      <c r="K16" s="36"/>
      <c r="L16" s="37"/>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0">
        <f>SUM(BA13:BA15)</f>
        <v>0</v>
      </c>
      <c r="BB16" s="60">
        <f>SUM(BB13:BB15)</f>
        <v>0</v>
      </c>
      <c r="BC16" s="59" t="str">
        <f>SpellNumber($E$2,BA16)</f>
        <v>INR Zero Only</v>
      </c>
      <c r="IA16" s="30"/>
      <c r="IB16" s="30"/>
      <c r="IC16" s="30"/>
      <c r="ID16" s="30"/>
      <c r="IE16" s="30"/>
      <c r="IF16" s="31"/>
      <c r="IG16" s="31"/>
      <c r="IH16" s="31"/>
      <c r="II16" s="31"/>
    </row>
    <row r="17" spans="1:243" s="47" customFormat="1" ht="39" customHeight="1" hidden="1">
      <c r="A17" s="39" t="s">
        <v>36</v>
      </c>
      <c r="B17" s="40"/>
      <c r="C17" s="41"/>
      <c r="D17" s="66"/>
      <c r="E17" s="52" t="s">
        <v>37</v>
      </c>
      <c r="F17" s="53"/>
      <c r="G17" s="42"/>
      <c r="H17" s="43"/>
      <c r="I17" s="43"/>
      <c r="J17" s="43"/>
      <c r="K17" s="44"/>
      <c r="L17" s="45"/>
      <c r="M17" s="46"/>
      <c r="O17" s="29"/>
      <c r="P17" s="29"/>
      <c r="Q17" s="29"/>
      <c r="R17" s="29"/>
      <c r="S17" s="29"/>
      <c r="BA17" s="48">
        <f>IF(ISBLANK(F17),0,IF(E17="Excess (+)",ROUND(BA16+(BA16*F17),2),IF(E17="Less (-)",ROUND(BA16+(BA16*F17*(-1)),2),0)))</f>
        <v>0</v>
      </c>
      <c r="BB17" s="49">
        <f>ROUND(BA17,0)</f>
        <v>0</v>
      </c>
      <c r="BC17" s="28" t="str">
        <f>SpellNumber(L17,BB17)</f>
        <v> Zero Only</v>
      </c>
      <c r="IA17" s="50"/>
      <c r="IB17" s="50"/>
      <c r="IC17" s="50"/>
      <c r="ID17" s="50"/>
      <c r="IE17" s="50"/>
      <c r="IF17" s="51"/>
      <c r="IG17" s="51"/>
      <c r="IH17" s="51"/>
      <c r="II17" s="51"/>
    </row>
    <row r="18" spans="1:243" s="47" customFormat="1" ht="51" customHeight="1">
      <c r="A18" s="62" t="s">
        <v>38</v>
      </c>
      <c r="B18" s="33"/>
      <c r="C18" s="84" t="str">
        <f>SpellNumber($E$2,BA16)</f>
        <v>INR Zero Only</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IA18" s="50"/>
      <c r="IB18" s="50"/>
      <c r="IC18" s="50"/>
      <c r="ID18" s="50"/>
      <c r="IE18" s="50"/>
      <c r="IF18" s="51"/>
      <c r="IG18" s="51"/>
      <c r="IH18" s="51"/>
      <c r="II18" s="51"/>
    </row>
  </sheetData>
  <sheetProtection password="F5B2" sheet="1"/>
  <mergeCells count="8">
    <mergeCell ref="A9:BC9"/>
    <mergeCell ref="C18:BC1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5 L13 L14">
      <formula1>"INR"</formula1>
    </dataValidation>
    <dataValidation type="decimal" allowBlank="1" showErrorMessage="1" errorTitle="Invalid Entry" error="Only Numeric Values are allowed. " sqref="A13:A15">
      <formula1>0</formula1>
      <formula2>999999999999999</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IISER-PO-05</cp:lastModifiedBy>
  <cp:lastPrinted>2022-08-02T12:14:43Z</cp:lastPrinted>
  <dcterms:created xsi:type="dcterms:W3CDTF">2009-01-30T06:42:42Z</dcterms:created>
  <dcterms:modified xsi:type="dcterms:W3CDTF">2022-11-09T06:23:20Z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